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data skp 2019" sheetId="5" r:id="rId1"/>
    <sheet name="data DP3 2018" sheetId="6" r:id="rId2"/>
    <sheet name="Sheet1" sheetId="32" r:id="rId3"/>
  </sheets>
  <calcPr calcId="152511"/>
</workbook>
</file>

<file path=xl/calcChain.xml><?xml version="1.0" encoding="utf-8"?>
<calcChain xmlns="http://schemas.openxmlformats.org/spreadsheetml/2006/main">
  <c r="M43" i="6" l="1"/>
  <c r="N43" i="6" s="1"/>
  <c r="M35" i="6" l="1"/>
  <c r="N35" i="6" s="1"/>
  <c r="M24" i="6" l="1"/>
  <c r="N24" i="6"/>
  <c r="M52" i="6"/>
  <c r="N52" i="6" s="1"/>
  <c r="M51" i="6"/>
  <c r="N51" i="6" s="1"/>
  <c r="M50" i="6"/>
  <c r="N50" i="6" s="1"/>
  <c r="M13" i="6"/>
  <c r="N13" i="6" s="1"/>
  <c r="M9" i="6" l="1"/>
  <c r="N9" i="6" s="1"/>
  <c r="M10" i="6"/>
  <c r="N10" i="6" s="1"/>
  <c r="M11" i="6"/>
  <c r="N11" i="6" s="1"/>
  <c r="M12" i="6"/>
  <c r="M14" i="6"/>
  <c r="M15" i="6"/>
  <c r="M16" i="6"/>
  <c r="M17" i="6"/>
  <c r="M18" i="6"/>
  <c r="N18" i="6" s="1"/>
  <c r="M19" i="6"/>
  <c r="N19" i="6" s="1"/>
  <c r="M20" i="6"/>
  <c r="N20" i="6" s="1"/>
  <c r="M21" i="6"/>
  <c r="M22" i="6"/>
  <c r="N22" i="6" s="1"/>
  <c r="M23" i="6"/>
  <c r="M8" i="6"/>
  <c r="N8" i="6" s="1"/>
  <c r="M48" i="6"/>
  <c r="N48" i="6" s="1"/>
  <c r="M47" i="6"/>
  <c r="N47" i="6" s="1"/>
  <c r="M46" i="6"/>
  <c r="N46" i="6" s="1"/>
  <c r="M45" i="6"/>
  <c r="N45" i="6" s="1"/>
  <c r="M44" i="6"/>
  <c r="N44" i="6" s="1"/>
  <c r="M42" i="6"/>
  <c r="N42" i="6" s="1"/>
  <c r="M41" i="6"/>
  <c r="N41" i="6" s="1"/>
  <c r="M40" i="6"/>
  <c r="N40" i="6" s="1"/>
  <c r="M39" i="6"/>
  <c r="N39" i="6" s="1"/>
  <c r="M38" i="6"/>
  <c r="N38" i="6" s="1"/>
  <c r="M37" i="6"/>
  <c r="N37" i="6" s="1"/>
  <c r="M36" i="6"/>
  <c r="N36" i="6" s="1"/>
  <c r="M34" i="6"/>
  <c r="N34" i="6" s="1"/>
  <c r="M33" i="6"/>
  <c r="N33" i="6" s="1"/>
  <c r="M32" i="6"/>
  <c r="N32" i="6" s="1"/>
  <c r="M31" i="6"/>
  <c r="N31" i="6" s="1"/>
  <c r="M30" i="6"/>
  <c r="N30" i="6" s="1"/>
  <c r="M29" i="6"/>
  <c r="N29" i="6" s="1"/>
  <c r="M28" i="6"/>
  <c r="N28" i="6" s="1"/>
  <c r="M27" i="6"/>
  <c r="N27" i="6" s="1"/>
  <c r="M26" i="6"/>
  <c r="N26" i="6" s="1"/>
  <c r="M25" i="6"/>
  <c r="N25" i="6" s="1"/>
  <c r="N23" i="6"/>
  <c r="N21" i="6"/>
  <c r="N17" i="6"/>
  <c r="N16" i="6"/>
  <c r="N15" i="6"/>
  <c r="N14" i="6"/>
  <c r="N12" i="6"/>
  <c r="M49" i="6"/>
  <c r="N49" i="6" s="1"/>
</calcChain>
</file>

<file path=xl/sharedStrings.xml><?xml version="1.0" encoding="utf-8"?>
<sst xmlns="http://schemas.openxmlformats.org/spreadsheetml/2006/main" count="357" uniqueCount="159">
  <si>
    <t>NO</t>
  </si>
  <si>
    <t>NIP</t>
  </si>
  <si>
    <t>NAMA</t>
  </si>
  <si>
    <t>JABATAN</t>
  </si>
  <si>
    <t>19610415 198210 1 001</t>
  </si>
  <si>
    <t>ISDAR, S. Sos</t>
  </si>
  <si>
    <t>-</t>
  </si>
  <si>
    <t>Kepala Dinas</t>
  </si>
  <si>
    <t>Ir. YEFLIN LUANDRI, M.Si</t>
  </si>
  <si>
    <t>INDRA SUKMA, S.Kom</t>
  </si>
  <si>
    <t>EKO KURNIAWAN, S. Kom</t>
  </si>
  <si>
    <t>REZI WATMAN, A. Md</t>
  </si>
  <si>
    <t>Dra. NOFRIDA YETTI, MM</t>
  </si>
  <si>
    <t>DESI MARLINDA, S. Sn</t>
  </si>
  <si>
    <t>YANTI JASVIA, SE</t>
  </si>
  <si>
    <t>Ir. YEFLIN LUANDRI, M. Si</t>
  </si>
  <si>
    <t>MENYUSUN SKP SAMPAI AKHIR JANUARI</t>
  </si>
  <si>
    <t>YA</t>
  </si>
  <si>
    <t>TIDAK</t>
  </si>
  <si>
    <t>KETERANGAN</t>
  </si>
  <si>
    <t>19610824 198012 1 002</t>
  </si>
  <si>
    <t>ONI FAJAR SYAHDI, MMA</t>
  </si>
  <si>
    <t>19700302 199403 1 002</t>
  </si>
  <si>
    <t>Sekretaris</t>
  </si>
  <si>
    <t>Ir. NURFITRISMAN, MM</t>
  </si>
  <si>
    <t>19650206 199103 1 003</t>
  </si>
  <si>
    <t>Kabid Pengelolaan Informasi &amp; Komunikasi Publik</t>
  </si>
  <si>
    <t>WIDYA PRIMA HATTA, ST. MT</t>
  </si>
  <si>
    <t>19730419 199412 2 001</t>
  </si>
  <si>
    <t>Kabid Pengelolaan Infrastruktur TIK/Penyelenggaraan E-Government</t>
  </si>
  <si>
    <t>19690303 199803 1 003</t>
  </si>
  <si>
    <t>Kasi Kemitraan Informasi &amp; Komunikasi Publik</t>
  </si>
  <si>
    <t>YENIARTI, SH, MM</t>
  </si>
  <si>
    <t>19630124 198903 2 003</t>
  </si>
  <si>
    <t>Kasi Pengelolaan Informasi Publik</t>
  </si>
  <si>
    <t>YULIA RUMSARI, SE. ME</t>
  </si>
  <si>
    <t>19660211 199003 2 003</t>
  </si>
  <si>
    <t>Kasubag Program &amp; Keuangan</t>
  </si>
  <si>
    <t>SYOLVANI, S. Kom. MT</t>
  </si>
  <si>
    <t>19690526 199703 1 002</t>
  </si>
  <si>
    <t>Kasi Infrastruktur &amp; Teknologi</t>
  </si>
  <si>
    <t>Kasi Sandi, Keamanan Informasi &amp; Telekomunikasi</t>
  </si>
  <si>
    <t>19630228 199303 2 001</t>
  </si>
  <si>
    <t>Kasi Pengelolaan Sumber Daya &amp; Layanan Publik</t>
  </si>
  <si>
    <t>ZULKIFLI, SE</t>
  </si>
  <si>
    <t>19650930 199403 1 005</t>
  </si>
  <si>
    <t>Kasubag Umum &amp; Kepegawaian</t>
  </si>
  <si>
    <t>DEFI ASTINA, SH</t>
  </si>
  <si>
    <t>19710522 199803 2 003</t>
  </si>
  <si>
    <t>Kasi Pengelolaan Komunikasi Publik</t>
  </si>
  <si>
    <t>LIZDA HANDAYANI. M. Kom</t>
  </si>
  <si>
    <t>19750121 200212 2 001</t>
  </si>
  <si>
    <t>Kasi Pengembangan Aplikasi</t>
  </si>
  <si>
    <t>HABIB GHUARBI, S. Kom</t>
  </si>
  <si>
    <t>19860423 201001 1 014</t>
  </si>
  <si>
    <t>IRA NIA SANITA, ST</t>
  </si>
  <si>
    <t>19830404 201001 2 028</t>
  </si>
  <si>
    <t>Kasi Tata Kelola E-Government</t>
  </si>
  <si>
    <t>Fungsional Umum Kasi Kemitraan Informasi &amp; Komunikasi Publik</t>
  </si>
  <si>
    <t>Dra. YUSNI</t>
  </si>
  <si>
    <t>19640728 198903 2 004</t>
  </si>
  <si>
    <t>Fungsional Umum Kasi Pengelolaan Informasi Publik</t>
  </si>
  <si>
    <t>SYAMSUL HIDAYAT, SE</t>
  </si>
  <si>
    <t>19670911 198711 1 001</t>
  </si>
  <si>
    <t>Fungsional Umum Bag. Program &amp; Keuangan</t>
  </si>
  <si>
    <t>SALMAN</t>
  </si>
  <si>
    <t>19610113 198412 1 001</t>
  </si>
  <si>
    <t>Fungsional Umum Kasi Infrastruktur &amp; Teknologi</t>
  </si>
  <si>
    <t>MAGDALENA</t>
  </si>
  <si>
    <t>19610330 198903 2 001</t>
  </si>
  <si>
    <t>Fungsional Umum Kasi Pengelolaan Komunikasi Publik</t>
  </si>
  <si>
    <t>LASNI</t>
  </si>
  <si>
    <t>19630807 198603 2 003</t>
  </si>
  <si>
    <t>Fungsional Umum Kasi Tata Kelola E-Government</t>
  </si>
  <si>
    <t>DEVI YANTI KASNA</t>
  </si>
  <si>
    <t>19670318 198602 1 002</t>
  </si>
  <si>
    <t>AFRIDAWATI</t>
  </si>
  <si>
    <t>19690412 199303 2 005</t>
  </si>
  <si>
    <t>FATMAWITA</t>
  </si>
  <si>
    <t>19721126 199403 2 003</t>
  </si>
  <si>
    <t>19791230 201001 2 009</t>
  </si>
  <si>
    <t>Fungsional Umum Kasi Pengolahan Data Statistik &amp; Layanan Informasi</t>
  </si>
  <si>
    <t>NOVRIARDI</t>
  </si>
  <si>
    <t>19681124 198903 1 004</t>
  </si>
  <si>
    <t>Fungsional Umum Bag. Umum &amp; Kepegawaian</t>
  </si>
  <si>
    <t>19741217 200901 2 002</t>
  </si>
  <si>
    <t>YANDI, S. Kom</t>
  </si>
  <si>
    <t>19760115 201406 1 004</t>
  </si>
  <si>
    <t>19810312 201502 1 001</t>
  </si>
  <si>
    <t>Fungsional Umum Kasi Pengelolaan Sumberdaya &amp; Layanan Publik</t>
  </si>
  <si>
    <t>SRI WAHYU ZULDESTI, SIP</t>
  </si>
  <si>
    <t>19850914 200604 2 005</t>
  </si>
  <si>
    <t>YOLA TRI HANDIKA, S. Kom</t>
  </si>
  <si>
    <t>19911229 201502 2 005</t>
  </si>
  <si>
    <t>Fungsional Umum Kasi Pengembangan Aplikasi</t>
  </si>
  <si>
    <t>RESTY YAVAREZI, A. Md</t>
  </si>
  <si>
    <t>19840120 200901 2 005</t>
  </si>
  <si>
    <t>19860113 200901 2 001</t>
  </si>
  <si>
    <t>TETI ELFIA</t>
  </si>
  <si>
    <t>19701010 200801 2 007</t>
  </si>
  <si>
    <t>AGUSLIWARDI</t>
  </si>
  <si>
    <t>19760828 200901 1 006</t>
  </si>
  <si>
    <t>AZWIR</t>
  </si>
  <si>
    <t>19790507 200801 1 001</t>
  </si>
  <si>
    <t>JONI ZULFIANDI, A. Md</t>
  </si>
  <si>
    <t>19880118 201502 1 002</t>
  </si>
  <si>
    <t>19890802 201502 1 004</t>
  </si>
  <si>
    <t>WINDY OKTARIA</t>
  </si>
  <si>
    <t>19761016 201001 1 010</t>
  </si>
  <si>
    <t>DONI WAHYUDI</t>
  </si>
  <si>
    <t>19830625 201001 1 022</t>
  </si>
  <si>
    <t>DAFTAR NOMINATIF PENILAIAN PRESTASI KERJA PEGAWAI NEGERI SIPIL</t>
  </si>
  <si>
    <t>OPD : DINAS KOMUNIKASI DAN INFORMATIKA PROV. SUMATERA BARAT</t>
  </si>
  <si>
    <t>NAMA PEGAWAI</t>
  </si>
  <si>
    <t>UNIT KERJA</t>
  </si>
  <si>
    <t>NILAI SKP</t>
  </si>
  <si>
    <t>PERILAKU</t>
  </si>
  <si>
    <t>INTEGRITAS</t>
  </si>
  <si>
    <t>KOMITMEN</t>
  </si>
  <si>
    <t>DISIPLIN</t>
  </si>
  <si>
    <t>KERJA SAMA</t>
  </si>
  <si>
    <t>KEPEMIMPINAN</t>
  </si>
  <si>
    <t>ORIENTASI PELAYANAN</t>
  </si>
  <si>
    <t>Dinas Kominfo</t>
  </si>
  <si>
    <t>92.00</t>
  </si>
  <si>
    <t>NIP. 19610824 198012 1 002</t>
  </si>
  <si>
    <t>ADIL TRIPUTRA, A. Md</t>
  </si>
  <si>
    <t>RINA YULI HEFNI, S. ST</t>
  </si>
  <si>
    <t>SYARIFAH DHARMA, A. Md</t>
  </si>
  <si>
    <t>ZULFIA NOVITA, SE</t>
  </si>
  <si>
    <t>Kasi Pengelolaan Data Statistik &amp; Layanan Informasi</t>
  </si>
  <si>
    <t>19810323 201001 2 022</t>
  </si>
  <si>
    <t>19840907 201101 1 001</t>
  </si>
  <si>
    <t>19810706 201406 2 007</t>
  </si>
  <si>
    <t>NILAI DP3</t>
  </si>
  <si>
    <t>NILAI TOTAL</t>
  </si>
  <si>
    <t>REKAPITULASI DATA PNS YANG MENYUSUN SKP TAHUN 2019</t>
  </si>
  <si>
    <t>IBNU SECTIO CAISARIA, S.IP, M. S.I.Kom</t>
  </si>
  <si>
    <t>19830705 200604 1 005</t>
  </si>
  <si>
    <t>19661231 199303 2 024</t>
  </si>
  <si>
    <t>SYARIFAH DHARMA, A.Md</t>
  </si>
  <si>
    <t>19701010 2008001 2 007</t>
  </si>
  <si>
    <t>TAHUN 2018</t>
  </si>
  <si>
    <t>Kabid Layanan Komunikasi dan Informatika</t>
  </si>
  <si>
    <t>IBNU SECTIO CAISARIA,S.IP,M.I.Kom</t>
  </si>
  <si>
    <t>Fungsional Umum Bag. Umum dan Kepegawaian</t>
  </si>
  <si>
    <t>Fungsional Umum Kasi Sandi</t>
  </si>
  <si>
    <t>JABATAN KOSONG</t>
  </si>
  <si>
    <t>x</t>
  </si>
  <si>
    <t>89.50</t>
  </si>
  <si>
    <t>90.50</t>
  </si>
  <si>
    <t>ANDRY KURNIAWAN, S. Kom</t>
  </si>
  <si>
    <t>19900509 201403 1 001</t>
  </si>
  <si>
    <t>Padang,                        Januari 2019</t>
  </si>
  <si>
    <t>91.00</t>
  </si>
  <si>
    <t>87.00</t>
  </si>
  <si>
    <t>ELIZA SYURDA NINGSIH,SE.,M.I.Kom</t>
  </si>
  <si>
    <t>19810715 200112 2 001</t>
  </si>
  <si>
    <t>Padang,          Januari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</si>
</sst>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3" xfId="0" quotePrefix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0" fillId="0" borderId="0" xfId="0" applyNumberFormat="1"/>
    <xf numFmtId="0" fontId="3" fillId="0" borderId="3" xfId="0" applyFont="1" applyBorder="1" applyAlignment="1">
      <alignment horizontal="center"/>
    </xf>
    <xf numFmtId="0" fontId="7" fillId="0" borderId="9" xfId="1" applyNumberFormat="1" applyFont="1" applyBorder="1" applyAlignment="1">
      <alignment vertical="center"/>
    </xf>
    <xf numFmtId="0" fontId="7" fillId="0" borderId="2" xfId="1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4" xfId="1" applyFont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2" xfId="1" applyNumberFormat="1" applyFont="1" applyBorder="1" applyAlignment="1">
      <alignment vertical="center"/>
    </xf>
    <xf numFmtId="0" fontId="7" fillId="0" borderId="13" xfId="1" applyNumberFormat="1" applyFont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7" xfId="1" applyNumberFormat="1" applyFont="1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vertical="center"/>
    </xf>
    <xf numFmtId="0" fontId="0" fillId="0" borderId="3" xfId="0" applyBorder="1"/>
    <xf numFmtId="0" fontId="0" fillId="0" borderId="4" xfId="0" applyBorder="1" applyAlignment="1"/>
    <xf numFmtId="0" fontId="7" fillId="0" borderId="2" xfId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13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16" xfId="1" applyNumberFormat="1" applyFont="1" applyBorder="1" applyAlignment="1">
      <alignment horizontal="center" vertical="center"/>
    </xf>
    <xf numFmtId="0" fontId="7" fillId="0" borderId="19" xfId="1" applyNumberFormat="1" applyFont="1" applyFill="1" applyBorder="1" applyAlignment="1">
      <alignment horizontal="center" vertical="center"/>
    </xf>
    <xf numFmtId="0" fontId="7" fillId="0" borderId="20" xfId="1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/>
    </xf>
    <xf numFmtId="0" fontId="7" fillId="0" borderId="26" xfId="1" applyFont="1" applyFill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0" fontId="7" fillId="0" borderId="21" xfId="1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2" xfId="1" applyFont="1" applyBorder="1" applyAlignment="1">
      <alignment vertical="center" wrapText="1"/>
    </xf>
    <xf numFmtId="49" fontId="7" fillId="0" borderId="12" xfId="0" applyNumberFormat="1" applyFont="1" applyFill="1" applyBorder="1" applyAlignment="1">
      <alignment vertical="center"/>
    </xf>
    <xf numFmtId="0" fontId="7" fillId="0" borderId="25" xfId="1" applyFont="1" applyBorder="1" applyAlignment="1">
      <alignment vertical="center" wrapText="1"/>
    </xf>
    <xf numFmtId="0" fontId="7" fillId="0" borderId="12" xfId="1" applyNumberFormat="1" applyFont="1" applyFill="1" applyBorder="1" applyAlignment="1">
      <alignment vertical="center"/>
    </xf>
    <xf numFmtId="0" fontId="7" fillId="0" borderId="13" xfId="1" applyNumberFormat="1" applyFont="1" applyFill="1" applyBorder="1" applyAlignment="1">
      <alignment vertical="center"/>
    </xf>
    <xf numFmtId="0" fontId="7" fillId="0" borderId="27" xfId="1" applyNumberFormat="1" applyFont="1" applyBorder="1" applyAlignment="1">
      <alignment vertical="center"/>
    </xf>
    <xf numFmtId="0" fontId="7" fillId="0" borderId="9" xfId="1" applyNumberFormat="1" applyFont="1" applyFill="1" applyBorder="1" applyAlignment="1">
      <alignment vertical="center"/>
    </xf>
    <xf numFmtId="0" fontId="7" fillId="0" borderId="17" xfId="1" applyNumberFormat="1" applyFont="1" applyFill="1" applyBorder="1" applyAlignment="1">
      <alignment vertical="center"/>
    </xf>
    <xf numFmtId="0" fontId="7" fillId="0" borderId="12" xfId="0" applyNumberFormat="1" applyFont="1" applyFill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2" fillId="0" borderId="0" xfId="0" applyFont="1" applyAlignment="1"/>
    <xf numFmtId="0" fontId="3" fillId="0" borderId="18" xfId="0" applyFont="1" applyBorder="1" applyAlignment="1">
      <alignment horizontal="center"/>
    </xf>
    <xf numFmtId="43" fontId="0" fillId="0" borderId="3" xfId="0" applyNumberFormat="1" applyBorder="1"/>
    <xf numFmtId="43" fontId="0" fillId="0" borderId="4" xfId="0" applyNumberFormat="1" applyBorder="1"/>
    <xf numFmtId="0" fontId="7" fillId="0" borderId="13" xfId="1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18" xfId="0" quotePrefix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29" xfId="0" applyFont="1" applyBorder="1" applyAlignment="1">
      <alignment horizontal="center" vertical="center"/>
    </xf>
    <xf numFmtId="0" fontId="7" fillId="0" borderId="21" xfId="1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0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10" workbookViewId="0">
      <selection activeCell="B60" sqref="B60"/>
    </sheetView>
  </sheetViews>
  <sheetFormatPr defaultRowHeight="15" x14ac:dyDescent="0.25"/>
  <cols>
    <col min="1" max="1" width="4.7109375" customWidth="1"/>
    <col min="2" max="2" width="30.28515625" customWidth="1"/>
    <col min="3" max="3" width="25.7109375" customWidth="1"/>
    <col min="4" max="5" width="12.7109375" customWidth="1"/>
    <col min="6" max="6" width="13" style="1" customWidth="1"/>
  </cols>
  <sheetData>
    <row r="1" spans="1:6" s="1" customFormat="1" ht="24.95" customHeight="1" x14ac:dyDescent="0.25">
      <c r="A1" s="95" t="s">
        <v>136</v>
      </c>
      <c r="B1" s="95"/>
      <c r="C1" s="95"/>
      <c r="D1" s="95"/>
      <c r="E1" s="95"/>
      <c r="F1" s="95"/>
    </row>
    <row r="3" spans="1:6" ht="15" customHeight="1" x14ac:dyDescent="0.25">
      <c r="A3" s="96" t="s">
        <v>0</v>
      </c>
      <c r="B3" s="96" t="s">
        <v>2</v>
      </c>
      <c r="C3" s="96" t="s">
        <v>1</v>
      </c>
      <c r="D3" s="98" t="s">
        <v>16</v>
      </c>
      <c r="E3" s="98"/>
      <c r="F3" s="97" t="s">
        <v>19</v>
      </c>
    </row>
    <row r="4" spans="1:6" x14ac:dyDescent="0.25">
      <c r="A4" s="96"/>
      <c r="B4" s="96"/>
      <c r="C4" s="96"/>
      <c r="D4" s="98"/>
      <c r="E4" s="98"/>
      <c r="F4" s="97"/>
    </row>
    <row r="5" spans="1:6" x14ac:dyDescent="0.25">
      <c r="A5" s="96"/>
      <c r="B5" s="96"/>
      <c r="C5" s="96"/>
      <c r="D5" s="3" t="s">
        <v>17</v>
      </c>
      <c r="E5" s="3" t="s">
        <v>18</v>
      </c>
      <c r="F5" s="97"/>
    </row>
    <row r="6" spans="1:6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</row>
    <row r="7" spans="1:6" x14ac:dyDescent="0.25">
      <c r="A7" s="92">
        <v>1</v>
      </c>
      <c r="B7" s="17" t="s">
        <v>15</v>
      </c>
      <c r="C7" s="34" t="s">
        <v>20</v>
      </c>
      <c r="D7" s="8" t="s">
        <v>148</v>
      </c>
      <c r="E7" s="8"/>
      <c r="F7" s="9"/>
    </row>
    <row r="8" spans="1:6" x14ac:dyDescent="0.25">
      <c r="A8" s="76">
        <v>2</v>
      </c>
      <c r="B8" s="18" t="s">
        <v>21</v>
      </c>
      <c r="C8" s="35" t="s">
        <v>22</v>
      </c>
      <c r="D8" s="4" t="s">
        <v>148</v>
      </c>
      <c r="E8" s="4"/>
      <c r="F8" s="5"/>
    </row>
    <row r="9" spans="1:6" x14ac:dyDescent="0.25">
      <c r="A9" s="76">
        <v>3</v>
      </c>
      <c r="B9" s="19" t="s">
        <v>24</v>
      </c>
      <c r="C9" s="36" t="s">
        <v>25</v>
      </c>
      <c r="D9" s="4" t="s">
        <v>148</v>
      </c>
      <c r="E9" s="4"/>
      <c r="F9" s="5"/>
    </row>
    <row r="10" spans="1:6" x14ac:dyDescent="0.25">
      <c r="A10" s="76">
        <v>4</v>
      </c>
      <c r="B10" s="20" t="s">
        <v>27</v>
      </c>
      <c r="C10" s="37" t="s">
        <v>28</v>
      </c>
      <c r="D10" s="4" t="s">
        <v>148</v>
      </c>
      <c r="E10" s="4"/>
      <c r="F10" s="5"/>
    </row>
    <row r="11" spans="1:6" x14ac:dyDescent="0.25">
      <c r="A11" s="76">
        <v>5</v>
      </c>
      <c r="B11" s="21" t="s">
        <v>9</v>
      </c>
      <c r="C11" s="38" t="s">
        <v>30</v>
      </c>
      <c r="D11" s="4" t="s">
        <v>148</v>
      </c>
      <c r="E11" s="4"/>
      <c r="F11" s="5"/>
    </row>
    <row r="12" spans="1:6" x14ac:dyDescent="0.25">
      <c r="A12" s="76">
        <v>6</v>
      </c>
      <c r="B12" s="22" t="s">
        <v>32</v>
      </c>
      <c r="C12" s="39" t="s">
        <v>33</v>
      </c>
      <c r="D12" s="4" t="s">
        <v>148</v>
      </c>
      <c r="E12" s="4"/>
      <c r="F12" s="5"/>
    </row>
    <row r="13" spans="1:6" x14ac:dyDescent="0.25">
      <c r="A13" s="76">
        <v>7</v>
      </c>
      <c r="B13" s="20" t="s">
        <v>44</v>
      </c>
      <c r="C13" s="37" t="s">
        <v>45</v>
      </c>
      <c r="D13" s="4" t="s">
        <v>148</v>
      </c>
      <c r="E13" s="4"/>
      <c r="F13" s="5"/>
    </row>
    <row r="14" spans="1:6" x14ac:dyDescent="0.25">
      <c r="A14" s="76">
        <v>8</v>
      </c>
      <c r="B14" s="20" t="s">
        <v>35</v>
      </c>
      <c r="C14" s="37" t="s">
        <v>36</v>
      </c>
      <c r="D14" s="4" t="s">
        <v>148</v>
      </c>
      <c r="E14" s="4"/>
      <c r="F14" s="5"/>
    </row>
    <row r="15" spans="1:6" x14ac:dyDescent="0.25">
      <c r="A15" s="76">
        <v>9</v>
      </c>
      <c r="B15" s="20" t="s">
        <v>38</v>
      </c>
      <c r="C15" s="37" t="s">
        <v>39</v>
      </c>
      <c r="D15" s="4" t="s">
        <v>148</v>
      </c>
      <c r="E15" s="4"/>
      <c r="F15" s="5"/>
    </row>
    <row r="16" spans="1:6" x14ac:dyDescent="0.25">
      <c r="A16" s="76">
        <v>10</v>
      </c>
      <c r="B16" s="23" t="s">
        <v>50</v>
      </c>
      <c r="C16" s="40" t="s">
        <v>51</v>
      </c>
      <c r="D16" s="4" t="s">
        <v>148</v>
      </c>
      <c r="E16" s="4"/>
      <c r="F16" s="5"/>
    </row>
    <row r="17" spans="1:6" x14ac:dyDescent="0.25">
      <c r="A17" s="76">
        <v>11</v>
      </c>
      <c r="B17" s="20" t="s">
        <v>5</v>
      </c>
      <c r="C17" s="37" t="s">
        <v>4</v>
      </c>
      <c r="D17" s="4" t="s">
        <v>148</v>
      </c>
      <c r="E17" s="4"/>
      <c r="F17" s="5"/>
    </row>
    <row r="18" spans="1:6" x14ac:dyDescent="0.25">
      <c r="A18" s="76">
        <v>12</v>
      </c>
      <c r="B18" s="20" t="s">
        <v>12</v>
      </c>
      <c r="C18" s="37" t="s">
        <v>42</v>
      </c>
      <c r="D18" s="4" t="s">
        <v>148</v>
      </c>
      <c r="E18" s="4"/>
      <c r="F18" s="5"/>
    </row>
    <row r="19" spans="1:6" ht="22.5" x14ac:dyDescent="0.25">
      <c r="A19" s="76">
        <v>13</v>
      </c>
      <c r="B19" s="20" t="s">
        <v>156</v>
      </c>
      <c r="C19" s="37" t="s">
        <v>157</v>
      </c>
      <c r="D19" s="4" t="s">
        <v>148</v>
      </c>
      <c r="E19" s="4"/>
      <c r="F19" s="5"/>
    </row>
    <row r="20" spans="1:6" x14ac:dyDescent="0.25">
      <c r="A20" s="76">
        <v>14</v>
      </c>
      <c r="B20" s="20" t="s">
        <v>53</v>
      </c>
      <c r="C20" s="37" t="s">
        <v>54</v>
      </c>
      <c r="D20" s="4" t="s">
        <v>148</v>
      </c>
      <c r="E20" s="4"/>
      <c r="F20" s="5"/>
    </row>
    <row r="21" spans="1:6" x14ac:dyDescent="0.25">
      <c r="A21" s="76">
        <v>15</v>
      </c>
      <c r="B21" s="23" t="s">
        <v>47</v>
      </c>
      <c r="C21" s="41" t="s">
        <v>48</v>
      </c>
      <c r="D21" s="4" t="s">
        <v>148</v>
      </c>
      <c r="E21" s="4"/>
      <c r="F21" s="5"/>
    </row>
    <row r="22" spans="1:6" x14ac:dyDescent="0.25">
      <c r="A22" s="76">
        <v>16</v>
      </c>
      <c r="B22" s="24" t="s">
        <v>55</v>
      </c>
      <c r="C22" s="41" t="s">
        <v>56</v>
      </c>
      <c r="D22" s="4" t="s">
        <v>148</v>
      </c>
      <c r="E22" s="4"/>
      <c r="F22" s="5"/>
    </row>
    <row r="23" spans="1:6" x14ac:dyDescent="0.25">
      <c r="A23" s="76">
        <v>17</v>
      </c>
      <c r="B23" s="20" t="s">
        <v>59</v>
      </c>
      <c r="C23" s="37" t="s">
        <v>60</v>
      </c>
      <c r="D23" s="4" t="s">
        <v>148</v>
      </c>
      <c r="E23" s="4"/>
      <c r="F23" s="5"/>
    </row>
    <row r="24" spans="1:6" x14ac:dyDescent="0.25">
      <c r="A24" s="76">
        <v>18</v>
      </c>
      <c r="B24" s="20" t="s">
        <v>62</v>
      </c>
      <c r="C24" s="37" t="s">
        <v>63</v>
      </c>
      <c r="D24" s="4" t="s">
        <v>148</v>
      </c>
      <c r="E24" s="4"/>
      <c r="F24" s="5"/>
    </row>
    <row r="25" spans="1:6" ht="22.5" x14ac:dyDescent="0.25">
      <c r="A25" s="76">
        <v>19</v>
      </c>
      <c r="B25" s="20" t="s">
        <v>137</v>
      </c>
      <c r="C25" s="37" t="s">
        <v>138</v>
      </c>
      <c r="D25" s="4" t="s">
        <v>148</v>
      </c>
      <c r="E25" s="4"/>
      <c r="F25" s="5"/>
    </row>
    <row r="26" spans="1:6" x14ac:dyDescent="0.25">
      <c r="A26" s="76">
        <v>20</v>
      </c>
      <c r="B26" s="20" t="s">
        <v>65</v>
      </c>
      <c r="C26" s="37" t="s">
        <v>66</v>
      </c>
      <c r="D26" s="4" t="s">
        <v>148</v>
      </c>
      <c r="E26" s="4"/>
      <c r="F26" s="5"/>
    </row>
    <row r="27" spans="1:6" x14ac:dyDescent="0.25">
      <c r="A27" s="76">
        <v>21</v>
      </c>
      <c r="B27" s="25" t="s">
        <v>68</v>
      </c>
      <c r="C27" s="41" t="s">
        <v>69</v>
      </c>
      <c r="D27" s="4" t="s">
        <v>148</v>
      </c>
      <c r="E27" s="4"/>
      <c r="F27" s="5"/>
    </row>
    <row r="28" spans="1:6" x14ac:dyDescent="0.25">
      <c r="A28" s="76">
        <v>22</v>
      </c>
      <c r="B28" s="20" t="s">
        <v>71</v>
      </c>
      <c r="C28" s="37" t="s">
        <v>72</v>
      </c>
      <c r="D28" s="4" t="s">
        <v>148</v>
      </c>
      <c r="E28" s="4"/>
      <c r="F28" s="5"/>
    </row>
    <row r="29" spans="1:6" x14ac:dyDescent="0.25">
      <c r="A29" s="76">
        <v>23</v>
      </c>
      <c r="B29" s="20" t="s">
        <v>74</v>
      </c>
      <c r="C29" s="37" t="s">
        <v>139</v>
      </c>
      <c r="D29" s="4" t="s">
        <v>148</v>
      </c>
      <c r="E29" s="4"/>
      <c r="F29" s="5"/>
    </row>
    <row r="30" spans="1:6" x14ac:dyDescent="0.25">
      <c r="A30" s="76">
        <v>24</v>
      </c>
      <c r="B30" s="20" t="s">
        <v>76</v>
      </c>
      <c r="C30" s="37" t="s">
        <v>77</v>
      </c>
      <c r="D30" s="4" t="s">
        <v>148</v>
      </c>
      <c r="E30" s="4"/>
      <c r="F30" s="5"/>
    </row>
    <row r="31" spans="1:6" x14ac:dyDescent="0.25">
      <c r="A31" s="76">
        <v>25</v>
      </c>
      <c r="B31" s="20" t="s">
        <v>78</v>
      </c>
      <c r="C31" s="37" t="s">
        <v>79</v>
      </c>
      <c r="D31" s="4" t="s">
        <v>148</v>
      </c>
      <c r="E31" s="4"/>
      <c r="F31" s="5"/>
    </row>
    <row r="32" spans="1:6" x14ac:dyDescent="0.25">
      <c r="A32" s="76">
        <v>26</v>
      </c>
      <c r="B32" s="20" t="s">
        <v>13</v>
      </c>
      <c r="C32" s="37" t="s">
        <v>80</v>
      </c>
      <c r="D32" s="4" t="s">
        <v>148</v>
      </c>
      <c r="E32" s="4"/>
      <c r="F32" s="5"/>
    </row>
    <row r="33" spans="1:6" x14ac:dyDescent="0.25">
      <c r="A33" s="76">
        <v>27</v>
      </c>
      <c r="B33" s="20" t="s">
        <v>151</v>
      </c>
      <c r="C33" s="37" t="s">
        <v>152</v>
      </c>
      <c r="D33" s="4" t="s">
        <v>148</v>
      </c>
      <c r="E33" s="4"/>
      <c r="F33" s="5"/>
    </row>
    <row r="34" spans="1:6" x14ac:dyDescent="0.25">
      <c r="A34" s="76">
        <v>28</v>
      </c>
      <c r="B34" s="20" t="s">
        <v>82</v>
      </c>
      <c r="C34" s="37" t="s">
        <v>83</v>
      </c>
      <c r="D34" s="4" t="s">
        <v>148</v>
      </c>
      <c r="E34" s="4"/>
      <c r="F34" s="5"/>
    </row>
    <row r="35" spans="1:6" x14ac:dyDescent="0.25">
      <c r="A35" s="76">
        <v>29</v>
      </c>
      <c r="B35" s="20" t="s">
        <v>14</v>
      </c>
      <c r="C35" s="37" t="s">
        <v>85</v>
      </c>
      <c r="D35" s="4" t="s">
        <v>148</v>
      </c>
      <c r="E35" s="4"/>
      <c r="F35" s="5"/>
    </row>
    <row r="36" spans="1:6" x14ac:dyDescent="0.25">
      <c r="A36" s="76">
        <v>30</v>
      </c>
      <c r="B36" s="20" t="s">
        <v>86</v>
      </c>
      <c r="C36" s="37" t="s">
        <v>87</v>
      </c>
      <c r="D36" s="4" t="s">
        <v>148</v>
      </c>
      <c r="E36" s="4"/>
      <c r="F36" s="5"/>
    </row>
    <row r="37" spans="1:6" x14ac:dyDescent="0.25">
      <c r="A37" s="76">
        <v>31</v>
      </c>
      <c r="B37" s="20" t="s">
        <v>10</v>
      </c>
      <c r="C37" s="37" t="s">
        <v>88</v>
      </c>
      <c r="D37" s="4" t="s">
        <v>148</v>
      </c>
      <c r="E37" s="4"/>
      <c r="F37" s="5"/>
    </row>
    <row r="38" spans="1:6" x14ac:dyDescent="0.25">
      <c r="A38" s="76">
        <v>32</v>
      </c>
      <c r="B38" s="20" t="s">
        <v>90</v>
      </c>
      <c r="C38" s="37" t="s">
        <v>91</v>
      </c>
      <c r="D38" s="4" t="s">
        <v>148</v>
      </c>
      <c r="E38" s="4"/>
      <c r="F38" s="5"/>
    </row>
    <row r="39" spans="1:6" x14ac:dyDescent="0.25">
      <c r="A39" s="76">
        <v>33</v>
      </c>
      <c r="B39" s="20" t="s">
        <v>92</v>
      </c>
      <c r="C39" s="37" t="s">
        <v>93</v>
      </c>
      <c r="D39" s="4" t="s">
        <v>148</v>
      </c>
      <c r="E39" s="4"/>
      <c r="F39" s="5"/>
    </row>
    <row r="40" spans="1:6" x14ac:dyDescent="0.25">
      <c r="A40" s="76">
        <v>34</v>
      </c>
      <c r="B40" s="20" t="s">
        <v>95</v>
      </c>
      <c r="C40" s="37" t="s">
        <v>96</v>
      </c>
      <c r="D40" s="4" t="s">
        <v>148</v>
      </c>
      <c r="E40" s="4"/>
      <c r="F40" s="5"/>
    </row>
    <row r="41" spans="1:6" x14ac:dyDescent="0.25">
      <c r="A41" s="76">
        <v>35</v>
      </c>
      <c r="B41" s="26" t="s">
        <v>140</v>
      </c>
      <c r="C41" s="42" t="s">
        <v>97</v>
      </c>
      <c r="D41" s="4" t="s">
        <v>148</v>
      </c>
      <c r="E41" s="4"/>
      <c r="F41" s="5"/>
    </row>
    <row r="42" spans="1:6" x14ac:dyDescent="0.25">
      <c r="A42" s="76">
        <v>36</v>
      </c>
      <c r="B42" s="27" t="s">
        <v>129</v>
      </c>
      <c r="C42" s="42" t="s">
        <v>131</v>
      </c>
      <c r="D42" s="4" t="s">
        <v>148</v>
      </c>
      <c r="E42" s="4"/>
      <c r="F42" s="5"/>
    </row>
    <row r="43" spans="1:6" x14ac:dyDescent="0.25">
      <c r="A43" s="76">
        <v>37</v>
      </c>
      <c r="B43" s="27" t="s">
        <v>126</v>
      </c>
      <c r="C43" s="42" t="s">
        <v>132</v>
      </c>
      <c r="D43" s="4" t="s">
        <v>148</v>
      </c>
      <c r="E43" s="4"/>
      <c r="F43" s="5"/>
    </row>
    <row r="44" spans="1:6" x14ac:dyDescent="0.25">
      <c r="A44" s="76">
        <v>38</v>
      </c>
      <c r="B44" s="27" t="s">
        <v>98</v>
      </c>
      <c r="C44" s="43" t="s">
        <v>141</v>
      </c>
      <c r="D44" s="4" t="s">
        <v>148</v>
      </c>
      <c r="E44" s="4"/>
      <c r="F44" s="5"/>
    </row>
    <row r="45" spans="1:6" x14ac:dyDescent="0.25">
      <c r="A45" s="76">
        <v>39</v>
      </c>
      <c r="B45" s="26" t="s">
        <v>102</v>
      </c>
      <c r="C45" s="44" t="s">
        <v>103</v>
      </c>
      <c r="D45" s="4" t="s">
        <v>148</v>
      </c>
      <c r="E45" s="4"/>
      <c r="F45" s="5"/>
    </row>
    <row r="46" spans="1:6" x14ac:dyDescent="0.25">
      <c r="A46" s="76">
        <v>40</v>
      </c>
      <c r="B46" s="26" t="s">
        <v>127</v>
      </c>
      <c r="C46" s="44" t="s">
        <v>133</v>
      </c>
      <c r="D46" s="4" t="s">
        <v>148</v>
      </c>
      <c r="E46" s="4"/>
      <c r="F46" s="5"/>
    </row>
    <row r="47" spans="1:6" x14ac:dyDescent="0.25">
      <c r="A47" s="76">
        <v>41</v>
      </c>
      <c r="B47" s="26" t="s">
        <v>104</v>
      </c>
      <c r="C47" s="44" t="s">
        <v>105</v>
      </c>
      <c r="D47" s="4" t="s">
        <v>148</v>
      </c>
      <c r="E47" s="4"/>
      <c r="F47" s="5"/>
    </row>
    <row r="48" spans="1:6" x14ac:dyDescent="0.25">
      <c r="A48" s="76">
        <v>42</v>
      </c>
      <c r="B48" s="28" t="s">
        <v>11</v>
      </c>
      <c r="C48" s="45" t="s">
        <v>106</v>
      </c>
      <c r="D48" s="4" t="s">
        <v>148</v>
      </c>
      <c r="E48" s="30"/>
      <c r="F48" s="31"/>
    </row>
    <row r="49" spans="1:6" x14ac:dyDescent="0.25">
      <c r="A49" s="76">
        <v>43</v>
      </c>
      <c r="B49" s="26" t="s">
        <v>107</v>
      </c>
      <c r="C49" s="42" t="s">
        <v>108</v>
      </c>
      <c r="D49" s="4" t="s">
        <v>148</v>
      </c>
      <c r="E49" s="32"/>
      <c r="F49" s="5"/>
    </row>
    <row r="50" spans="1:6" x14ac:dyDescent="0.25">
      <c r="A50" s="76">
        <v>44</v>
      </c>
      <c r="B50" s="26" t="s">
        <v>100</v>
      </c>
      <c r="C50" s="46" t="s">
        <v>101</v>
      </c>
      <c r="D50" s="4" t="s">
        <v>148</v>
      </c>
      <c r="E50" s="32"/>
      <c r="F50" s="5"/>
    </row>
    <row r="51" spans="1:6" ht="15.75" thickBot="1" x14ac:dyDescent="0.3">
      <c r="A51" s="82">
        <v>45</v>
      </c>
      <c r="B51" s="29" t="s">
        <v>109</v>
      </c>
      <c r="C51" s="47" t="s">
        <v>110</v>
      </c>
      <c r="D51" s="6" t="s">
        <v>148</v>
      </c>
      <c r="E51" s="33"/>
      <c r="F51" s="7"/>
    </row>
    <row r="52" spans="1:6" ht="15.75" thickTop="1" x14ac:dyDescent="0.25"/>
    <row r="53" spans="1:6" x14ac:dyDescent="0.25">
      <c r="C53" s="99" t="s">
        <v>158</v>
      </c>
      <c r="D53" s="99"/>
      <c r="E53" s="99"/>
    </row>
    <row r="55" spans="1:6" x14ac:dyDescent="0.25">
      <c r="C55" s="94" t="s">
        <v>7</v>
      </c>
      <c r="D55" s="94"/>
      <c r="E55" s="94"/>
    </row>
    <row r="56" spans="1:6" x14ac:dyDescent="0.25">
      <c r="D56" s="2"/>
      <c r="E56" s="2"/>
    </row>
    <row r="59" spans="1:6" x14ac:dyDescent="0.25">
      <c r="C59" s="93" t="s">
        <v>15</v>
      </c>
      <c r="D59" s="93"/>
      <c r="E59" s="93"/>
    </row>
    <row r="60" spans="1:6" x14ac:dyDescent="0.25">
      <c r="C60" s="94" t="s">
        <v>125</v>
      </c>
      <c r="D60" s="94"/>
      <c r="E60" s="94"/>
    </row>
  </sheetData>
  <mergeCells count="10">
    <mergeCell ref="C59:E59"/>
    <mergeCell ref="C60:E60"/>
    <mergeCell ref="A1:F1"/>
    <mergeCell ref="A3:A5"/>
    <mergeCell ref="B3:B5"/>
    <mergeCell ref="C3:C5"/>
    <mergeCell ref="F3:F5"/>
    <mergeCell ref="D3:E4"/>
    <mergeCell ref="C53:E53"/>
    <mergeCell ref="C55:E55"/>
  </mergeCells>
  <pageMargins left="0.98425196850393704" right="0.31496062992125984" top="0.74803149606299213" bottom="0.74803149606299213" header="0.31496062992125984" footer="0.31496062992125984"/>
  <pageSetup paperSize="5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Normal="100" workbookViewId="0">
      <selection activeCell="D19" sqref="D19"/>
    </sheetView>
  </sheetViews>
  <sheetFormatPr defaultRowHeight="15" x14ac:dyDescent="0.25"/>
  <cols>
    <col min="1" max="1" width="4.28515625" customWidth="1"/>
    <col min="2" max="2" width="26.140625" customWidth="1"/>
    <col min="3" max="3" width="22" style="2" customWidth="1"/>
    <col min="4" max="4" width="54.28515625" customWidth="1"/>
    <col min="5" max="5" width="16.140625" customWidth="1"/>
    <col min="6" max="6" width="10.7109375" customWidth="1"/>
    <col min="7" max="7" width="21.85546875" customWidth="1"/>
    <col min="8" max="8" width="11.28515625" customWidth="1"/>
    <col min="9" max="9" width="11" customWidth="1"/>
    <col min="11" max="11" width="12.140625" customWidth="1"/>
    <col min="12" max="12" width="15.28515625" customWidth="1"/>
  </cols>
  <sheetData>
    <row r="1" spans="1:14" ht="24.95" customHeight="1" x14ac:dyDescent="0.25">
      <c r="A1" s="101" t="s">
        <v>111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4" ht="24.95" customHeight="1" x14ac:dyDescent="0.25">
      <c r="A2" s="101" t="s">
        <v>142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4" spans="1:14" x14ac:dyDescent="0.25">
      <c r="A4" t="s">
        <v>112</v>
      </c>
    </row>
    <row r="6" spans="1:14" x14ac:dyDescent="0.25">
      <c r="A6" s="102" t="s">
        <v>0</v>
      </c>
      <c r="B6" s="102" t="s">
        <v>113</v>
      </c>
      <c r="C6" s="102" t="s">
        <v>1</v>
      </c>
      <c r="D6" s="102" t="s">
        <v>3</v>
      </c>
      <c r="E6" s="102" t="s">
        <v>114</v>
      </c>
      <c r="F6" s="104" t="s">
        <v>115</v>
      </c>
      <c r="G6" s="103" t="s">
        <v>116</v>
      </c>
      <c r="H6" s="103"/>
      <c r="I6" s="103"/>
      <c r="J6" s="103"/>
      <c r="K6" s="103"/>
      <c r="L6" s="103"/>
      <c r="M6" s="100" t="s">
        <v>134</v>
      </c>
      <c r="N6" s="100" t="s">
        <v>135</v>
      </c>
    </row>
    <row r="7" spans="1:14" x14ac:dyDescent="0.25">
      <c r="A7" s="102"/>
      <c r="B7" s="102"/>
      <c r="C7" s="102"/>
      <c r="D7" s="102"/>
      <c r="E7" s="102"/>
      <c r="F7" s="104"/>
      <c r="G7" s="11" t="s">
        <v>122</v>
      </c>
      <c r="H7" s="11" t="s">
        <v>117</v>
      </c>
      <c r="I7" s="11" t="s">
        <v>118</v>
      </c>
      <c r="J7" s="11" t="s">
        <v>119</v>
      </c>
      <c r="K7" s="11" t="s">
        <v>120</v>
      </c>
      <c r="L7" s="11" t="s">
        <v>121</v>
      </c>
      <c r="M7" s="100"/>
      <c r="N7" s="100"/>
    </row>
    <row r="8" spans="1:14" ht="24.95" customHeight="1" x14ac:dyDescent="0.25">
      <c r="A8" s="81">
        <v>1</v>
      </c>
      <c r="B8" s="17" t="s">
        <v>15</v>
      </c>
      <c r="C8" s="57" t="s">
        <v>20</v>
      </c>
      <c r="D8" s="48" t="s">
        <v>7</v>
      </c>
      <c r="E8" s="8" t="s">
        <v>123</v>
      </c>
      <c r="F8" s="8">
        <v>88.95</v>
      </c>
      <c r="G8" s="8">
        <v>91</v>
      </c>
      <c r="H8" s="8">
        <v>85</v>
      </c>
      <c r="I8" s="8">
        <v>85</v>
      </c>
      <c r="J8" s="8">
        <v>90</v>
      </c>
      <c r="K8" s="8">
        <v>90</v>
      </c>
      <c r="L8" s="8">
        <v>90</v>
      </c>
      <c r="M8" s="14">
        <f>SUM(G8:L8)/6</f>
        <v>88.5</v>
      </c>
      <c r="N8" s="14">
        <f t="shared" ref="N8:N49" si="0">(F8*60%)+(M8*40%)</f>
        <v>88.77</v>
      </c>
    </row>
    <row r="9" spans="1:14" ht="24.95" customHeight="1" x14ac:dyDescent="0.25">
      <c r="A9" s="75">
        <v>2</v>
      </c>
      <c r="B9" s="18" t="s">
        <v>21</v>
      </c>
      <c r="C9" s="58" t="s">
        <v>22</v>
      </c>
      <c r="D9" s="49" t="s">
        <v>23</v>
      </c>
      <c r="E9" s="4" t="s">
        <v>123</v>
      </c>
      <c r="F9" s="4">
        <v>89.71</v>
      </c>
      <c r="G9" s="4">
        <v>85</v>
      </c>
      <c r="H9" s="4">
        <v>85</v>
      </c>
      <c r="I9" s="4">
        <v>91</v>
      </c>
      <c r="J9" s="4">
        <v>85</v>
      </c>
      <c r="K9" s="4">
        <v>85</v>
      </c>
      <c r="L9" s="4">
        <v>85</v>
      </c>
      <c r="M9" s="14">
        <f t="shared" ref="M9:M23" si="1">SUM(G9:L9)/6</f>
        <v>86</v>
      </c>
      <c r="N9" s="14">
        <f t="shared" si="0"/>
        <v>88.225999999999999</v>
      </c>
    </row>
    <row r="10" spans="1:14" ht="24.95" customHeight="1" x14ac:dyDescent="0.25">
      <c r="A10" s="75">
        <v>3</v>
      </c>
      <c r="B10" s="19" t="s">
        <v>24</v>
      </c>
      <c r="C10" s="59" t="s">
        <v>25</v>
      </c>
      <c r="D10" s="50" t="s">
        <v>143</v>
      </c>
      <c r="E10" s="4" t="s">
        <v>123</v>
      </c>
      <c r="F10" s="4">
        <v>90.41</v>
      </c>
      <c r="G10" s="4">
        <v>92</v>
      </c>
      <c r="H10" s="4">
        <v>87</v>
      </c>
      <c r="I10" s="4">
        <v>91</v>
      </c>
      <c r="J10" s="4">
        <v>85</v>
      </c>
      <c r="K10" s="4">
        <v>84</v>
      </c>
      <c r="L10" s="4">
        <v>84</v>
      </c>
      <c r="M10" s="14">
        <f t="shared" si="1"/>
        <v>87.166666666666671</v>
      </c>
      <c r="N10" s="14">
        <f t="shared" si="0"/>
        <v>89.112666666666655</v>
      </c>
    </row>
    <row r="11" spans="1:14" ht="24.95" customHeight="1" x14ac:dyDescent="0.25">
      <c r="A11" s="75">
        <v>4</v>
      </c>
      <c r="B11" s="20" t="s">
        <v>27</v>
      </c>
      <c r="C11" s="60" t="s">
        <v>28</v>
      </c>
      <c r="D11" s="18" t="s">
        <v>29</v>
      </c>
      <c r="E11" s="4" t="s">
        <v>123</v>
      </c>
      <c r="F11" s="4">
        <v>90.68</v>
      </c>
      <c r="G11" s="4">
        <v>87</v>
      </c>
      <c r="H11" s="4">
        <v>87</v>
      </c>
      <c r="I11" s="4">
        <v>91</v>
      </c>
      <c r="J11" s="4">
        <v>85</v>
      </c>
      <c r="K11" s="4">
        <v>85</v>
      </c>
      <c r="L11" s="4">
        <v>86</v>
      </c>
      <c r="M11" s="14">
        <f t="shared" si="1"/>
        <v>86.833333333333329</v>
      </c>
      <c r="N11" s="14">
        <f t="shared" si="0"/>
        <v>89.141333333333336</v>
      </c>
    </row>
    <row r="12" spans="1:14" ht="24.95" customHeight="1" x14ac:dyDescent="0.25">
      <c r="A12" s="75">
        <v>5</v>
      </c>
      <c r="B12" s="21" t="s">
        <v>9</v>
      </c>
      <c r="C12" s="60" t="s">
        <v>30</v>
      </c>
      <c r="D12" s="18" t="s">
        <v>26</v>
      </c>
      <c r="E12" s="4" t="s">
        <v>123</v>
      </c>
      <c r="F12" s="4">
        <v>89.73</v>
      </c>
      <c r="G12" s="4">
        <v>91</v>
      </c>
      <c r="H12" s="4">
        <v>91</v>
      </c>
      <c r="I12" s="4">
        <v>91</v>
      </c>
      <c r="J12" s="4">
        <v>90</v>
      </c>
      <c r="K12" s="4">
        <v>91</v>
      </c>
      <c r="L12" s="4">
        <v>90</v>
      </c>
      <c r="M12" s="14">
        <f t="shared" si="1"/>
        <v>90.666666666666671</v>
      </c>
      <c r="N12" s="14">
        <f t="shared" si="0"/>
        <v>90.104666666666674</v>
      </c>
    </row>
    <row r="13" spans="1:14" ht="24.95" customHeight="1" x14ac:dyDescent="0.25">
      <c r="A13" s="75">
        <v>6</v>
      </c>
      <c r="B13" s="22" t="s">
        <v>32</v>
      </c>
      <c r="C13" s="68" t="s">
        <v>33</v>
      </c>
      <c r="D13" s="69" t="s">
        <v>34</v>
      </c>
      <c r="E13" s="15" t="s">
        <v>123</v>
      </c>
      <c r="F13" s="4">
        <v>90.37</v>
      </c>
      <c r="G13" s="4">
        <v>91</v>
      </c>
      <c r="H13" s="4">
        <v>82</v>
      </c>
      <c r="I13" s="4">
        <v>91</v>
      </c>
      <c r="J13" s="4">
        <v>81</v>
      </c>
      <c r="K13" s="4">
        <v>82</v>
      </c>
      <c r="L13" s="4">
        <v>81</v>
      </c>
      <c r="M13" s="14">
        <f t="shared" ref="M13" si="2">SUM(G13:L13)/6</f>
        <v>84.666666666666671</v>
      </c>
      <c r="N13" s="14">
        <f t="shared" ref="N13" si="3">(F13*60%)+(M13*40%)</f>
        <v>88.088666666666668</v>
      </c>
    </row>
    <row r="14" spans="1:14" ht="24.95" customHeight="1" x14ac:dyDescent="0.25">
      <c r="A14" s="75">
        <v>7</v>
      </c>
      <c r="B14" s="22" t="s">
        <v>35</v>
      </c>
      <c r="C14" s="68" t="s">
        <v>36</v>
      </c>
      <c r="D14" s="69" t="s">
        <v>37</v>
      </c>
      <c r="E14" s="15" t="s">
        <v>123</v>
      </c>
      <c r="F14" s="4">
        <v>83.64</v>
      </c>
      <c r="G14" s="4">
        <v>90</v>
      </c>
      <c r="H14" s="4">
        <v>91</v>
      </c>
      <c r="I14" s="4">
        <v>91</v>
      </c>
      <c r="J14" s="4">
        <v>92</v>
      </c>
      <c r="K14" s="4">
        <v>92</v>
      </c>
      <c r="L14" s="4">
        <v>91</v>
      </c>
      <c r="M14" s="14">
        <f t="shared" si="1"/>
        <v>91.166666666666671</v>
      </c>
      <c r="N14" s="14">
        <f t="shared" si="0"/>
        <v>86.650666666666666</v>
      </c>
    </row>
    <row r="15" spans="1:14" ht="24.95" customHeight="1" x14ac:dyDescent="0.25">
      <c r="A15" s="75">
        <v>8</v>
      </c>
      <c r="B15" s="20" t="s">
        <v>38</v>
      </c>
      <c r="C15" s="60" t="s">
        <v>39</v>
      </c>
      <c r="D15" s="50" t="s">
        <v>40</v>
      </c>
      <c r="E15" s="15" t="s">
        <v>123</v>
      </c>
      <c r="F15" s="4">
        <v>84.24</v>
      </c>
      <c r="G15" s="4">
        <v>82</v>
      </c>
      <c r="H15" s="4">
        <v>82</v>
      </c>
      <c r="I15" s="4">
        <v>91</v>
      </c>
      <c r="J15" s="4">
        <v>82</v>
      </c>
      <c r="K15" s="4">
        <v>82</v>
      </c>
      <c r="L15" s="4">
        <v>81</v>
      </c>
      <c r="M15" s="14">
        <f t="shared" si="1"/>
        <v>83.333333333333329</v>
      </c>
      <c r="N15" s="14">
        <f t="shared" si="0"/>
        <v>83.877333333333326</v>
      </c>
    </row>
    <row r="16" spans="1:14" ht="24.95" customHeight="1" x14ac:dyDescent="0.25">
      <c r="A16" s="75">
        <v>9</v>
      </c>
      <c r="B16" s="20" t="s">
        <v>12</v>
      </c>
      <c r="C16" s="60" t="s">
        <v>42</v>
      </c>
      <c r="D16" s="51" t="s">
        <v>43</v>
      </c>
      <c r="E16" s="15" t="s">
        <v>123</v>
      </c>
      <c r="F16" s="4">
        <v>90.91</v>
      </c>
      <c r="G16" s="4">
        <v>90</v>
      </c>
      <c r="H16" s="4">
        <v>91</v>
      </c>
      <c r="I16" s="4">
        <v>91</v>
      </c>
      <c r="J16" s="4">
        <v>90</v>
      </c>
      <c r="K16" s="4">
        <v>91</v>
      </c>
      <c r="L16" s="4">
        <v>90</v>
      </c>
      <c r="M16" s="14">
        <f t="shared" si="1"/>
        <v>90.5</v>
      </c>
      <c r="N16" s="14">
        <f t="shared" si="0"/>
        <v>90.746000000000009</v>
      </c>
    </row>
    <row r="17" spans="1:14" ht="24.95" customHeight="1" x14ac:dyDescent="0.25">
      <c r="A17" s="75">
        <v>10</v>
      </c>
      <c r="B17" s="23" t="s">
        <v>50</v>
      </c>
      <c r="C17" s="61" t="s">
        <v>51</v>
      </c>
      <c r="D17" s="51" t="s">
        <v>52</v>
      </c>
      <c r="E17" s="4" t="s">
        <v>123</v>
      </c>
      <c r="F17" s="4">
        <v>87.32</v>
      </c>
      <c r="G17" s="4">
        <v>85</v>
      </c>
      <c r="H17" s="4">
        <v>81</v>
      </c>
      <c r="I17" s="4">
        <v>91</v>
      </c>
      <c r="J17" s="4">
        <v>82</v>
      </c>
      <c r="K17" s="4">
        <v>82</v>
      </c>
      <c r="L17" s="4">
        <v>86</v>
      </c>
      <c r="M17" s="14">
        <f t="shared" si="1"/>
        <v>84.5</v>
      </c>
      <c r="N17" s="14">
        <f t="shared" si="0"/>
        <v>86.192000000000007</v>
      </c>
    </row>
    <row r="18" spans="1:14" ht="24.95" customHeight="1" x14ac:dyDescent="0.25">
      <c r="A18" s="75">
        <v>11</v>
      </c>
      <c r="B18" s="20" t="s">
        <v>44</v>
      </c>
      <c r="C18" s="60" t="s">
        <v>45</v>
      </c>
      <c r="D18" s="52" t="s">
        <v>31</v>
      </c>
      <c r="E18" s="4" t="s">
        <v>123</v>
      </c>
      <c r="F18" s="12" t="s">
        <v>150</v>
      </c>
      <c r="G18" s="4">
        <v>91</v>
      </c>
      <c r="H18" s="4">
        <v>87</v>
      </c>
      <c r="I18" s="4">
        <v>86</v>
      </c>
      <c r="J18" s="4">
        <v>90</v>
      </c>
      <c r="K18" s="4">
        <v>90</v>
      </c>
      <c r="L18" s="4">
        <v>90</v>
      </c>
      <c r="M18" s="14">
        <f t="shared" si="1"/>
        <v>89</v>
      </c>
      <c r="N18" s="14">
        <f t="shared" si="0"/>
        <v>89.9</v>
      </c>
    </row>
    <row r="19" spans="1:14" ht="24.95" customHeight="1" x14ac:dyDescent="0.25">
      <c r="A19" s="75">
        <v>12</v>
      </c>
      <c r="B19" s="20" t="s">
        <v>5</v>
      </c>
      <c r="C19" s="60" t="s">
        <v>4</v>
      </c>
      <c r="D19" s="51" t="s">
        <v>41</v>
      </c>
      <c r="E19" s="4" t="s">
        <v>123</v>
      </c>
      <c r="F19" s="4">
        <v>90.4</v>
      </c>
      <c r="G19" s="4">
        <v>90</v>
      </c>
      <c r="H19" s="4">
        <v>90</v>
      </c>
      <c r="I19" s="4">
        <v>91</v>
      </c>
      <c r="J19" s="4">
        <v>90</v>
      </c>
      <c r="K19" s="4">
        <v>90</v>
      </c>
      <c r="L19" s="4">
        <v>90</v>
      </c>
      <c r="M19" s="14">
        <f t="shared" si="1"/>
        <v>90.166666666666671</v>
      </c>
      <c r="N19" s="14">
        <f t="shared" si="0"/>
        <v>90.306666666666672</v>
      </c>
    </row>
    <row r="20" spans="1:14" ht="24.95" customHeight="1" x14ac:dyDescent="0.25">
      <c r="A20" s="75">
        <v>13</v>
      </c>
      <c r="B20" s="20" t="s">
        <v>47</v>
      </c>
      <c r="C20" s="60" t="s">
        <v>48</v>
      </c>
      <c r="D20" s="18" t="s">
        <v>49</v>
      </c>
      <c r="E20" s="4" t="s">
        <v>123</v>
      </c>
      <c r="F20" s="4">
        <v>90.68</v>
      </c>
      <c r="G20" s="4">
        <v>91</v>
      </c>
      <c r="H20" s="4">
        <v>85</v>
      </c>
      <c r="I20" s="4">
        <v>91</v>
      </c>
      <c r="J20" s="4">
        <v>90</v>
      </c>
      <c r="K20" s="4">
        <v>85</v>
      </c>
      <c r="L20" s="4">
        <v>85</v>
      </c>
      <c r="M20" s="14">
        <f t="shared" si="1"/>
        <v>87.833333333333329</v>
      </c>
      <c r="N20" s="14">
        <f t="shared" si="0"/>
        <v>89.541333333333341</v>
      </c>
    </row>
    <row r="21" spans="1:14" ht="24.95" customHeight="1" x14ac:dyDescent="0.25">
      <c r="A21" s="75">
        <v>14</v>
      </c>
      <c r="B21" s="20" t="s">
        <v>55</v>
      </c>
      <c r="C21" s="60" t="s">
        <v>56</v>
      </c>
      <c r="D21" s="51" t="s">
        <v>57</v>
      </c>
      <c r="E21" s="4" t="s">
        <v>123</v>
      </c>
      <c r="F21" s="4">
        <v>90.92</v>
      </c>
      <c r="G21" s="4">
        <v>80</v>
      </c>
      <c r="H21" s="4">
        <v>78</v>
      </c>
      <c r="I21" s="4">
        <v>91</v>
      </c>
      <c r="J21" s="4">
        <v>77</v>
      </c>
      <c r="K21" s="4">
        <v>77</v>
      </c>
      <c r="L21" s="4">
        <v>81</v>
      </c>
      <c r="M21" s="14">
        <f t="shared" si="1"/>
        <v>80.666666666666671</v>
      </c>
      <c r="N21" s="14">
        <f t="shared" si="0"/>
        <v>86.818666666666672</v>
      </c>
    </row>
    <row r="22" spans="1:14" ht="24.95" customHeight="1" x14ac:dyDescent="0.25">
      <c r="A22" s="75">
        <v>15</v>
      </c>
      <c r="B22" s="23" t="s">
        <v>53</v>
      </c>
      <c r="C22" s="59" t="s">
        <v>54</v>
      </c>
      <c r="D22" s="51" t="s">
        <v>46</v>
      </c>
      <c r="E22" s="4" t="s">
        <v>123</v>
      </c>
      <c r="F22" s="4">
        <v>87.67</v>
      </c>
      <c r="G22" s="4">
        <v>89</v>
      </c>
      <c r="H22" s="4">
        <v>89</v>
      </c>
      <c r="I22" s="4">
        <v>91</v>
      </c>
      <c r="J22" s="4">
        <v>88</v>
      </c>
      <c r="K22" s="4">
        <v>88</v>
      </c>
      <c r="L22" s="4">
        <v>89</v>
      </c>
      <c r="M22" s="14">
        <f t="shared" si="1"/>
        <v>89</v>
      </c>
      <c r="N22" s="14">
        <f t="shared" si="0"/>
        <v>88.201999999999998</v>
      </c>
    </row>
    <row r="23" spans="1:14" ht="24.95" customHeight="1" x14ac:dyDescent="0.25">
      <c r="A23" s="75">
        <v>16</v>
      </c>
      <c r="B23" s="23"/>
      <c r="C23" s="59"/>
      <c r="D23" s="51" t="s">
        <v>130</v>
      </c>
      <c r="E23" s="4" t="s">
        <v>123</v>
      </c>
      <c r="F23" s="4" t="s">
        <v>6</v>
      </c>
      <c r="G23" s="106" t="s">
        <v>147</v>
      </c>
      <c r="H23" s="107"/>
      <c r="I23" s="107"/>
      <c r="J23" s="107"/>
      <c r="K23" s="107"/>
      <c r="L23" s="108"/>
      <c r="M23" s="14">
        <f t="shared" si="1"/>
        <v>0</v>
      </c>
      <c r="N23" s="14" t="e">
        <f t="shared" si="0"/>
        <v>#VALUE!</v>
      </c>
    </row>
    <row r="24" spans="1:14" ht="24.95" customHeight="1" x14ac:dyDescent="0.25">
      <c r="A24" s="75">
        <v>17</v>
      </c>
      <c r="B24" s="20" t="s">
        <v>59</v>
      </c>
      <c r="C24" s="60" t="s">
        <v>60</v>
      </c>
      <c r="D24" s="51" t="s">
        <v>61</v>
      </c>
      <c r="E24" s="4" t="s">
        <v>123</v>
      </c>
      <c r="F24" s="4">
        <v>95.01</v>
      </c>
      <c r="G24" s="4">
        <v>91</v>
      </c>
      <c r="H24" s="4">
        <v>86</v>
      </c>
      <c r="I24" s="4">
        <v>90</v>
      </c>
      <c r="J24" s="4">
        <v>86</v>
      </c>
      <c r="K24" s="4">
        <v>86</v>
      </c>
      <c r="L24" s="77">
        <v>0</v>
      </c>
      <c r="M24" s="14">
        <f t="shared" ref="M24:M48" si="4">SUM(G24:K24)/5</f>
        <v>87.8</v>
      </c>
      <c r="N24" s="14">
        <f t="shared" si="0"/>
        <v>92.126000000000005</v>
      </c>
    </row>
    <row r="25" spans="1:14" ht="24.95" customHeight="1" x14ac:dyDescent="0.25">
      <c r="A25" s="75">
        <v>18</v>
      </c>
      <c r="B25" s="20" t="s">
        <v>62</v>
      </c>
      <c r="C25" s="60" t="s">
        <v>63</v>
      </c>
      <c r="D25" s="51" t="s">
        <v>58</v>
      </c>
      <c r="E25" s="15" t="s">
        <v>123</v>
      </c>
      <c r="F25" s="12" t="s">
        <v>124</v>
      </c>
      <c r="G25" s="4">
        <v>90</v>
      </c>
      <c r="H25" s="4">
        <v>90</v>
      </c>
      <c r="I25" s="4">
        <v>91</v>
      </c>
      <c r="J25" s="4">
        <v>90</v>
      </c>
      <c r="K25" s="4">
        <v>90</v>
      </c>
      <c r="L25" s="77">
        <v>0</v>
      </c>
      <c r="M25" s="14">
        <f t="shared" si="4"/>
        <v>90.2</v>
      </c>
      <c r="N25" s="14">
        <f t="shared" si="0"/>
        <v>91.28</v>
      </c>
    </row>
    <row r="26" spans="1:14" ht="24.95" customHeight="1" x14ac:dyDescent="0.25">
      <c r="A26" s="75">
        <v>19</v>
      </c>
      <c r="B26" s="20" t="s">
        <v>144</v>
      </c>
      <c r="C26" s="60" t="s">
        <v>138</v>
      </c>
      <c r="D26" s="51" t="s">
        <v>145</v>
      </c>
      <c r="E26" s="15" t="s">
        <v>123</v>
      </c>
      <c r="F26" s="4">
        <v>82.91</v>
      </c>
      <c r="G26" s="4">
        <v>90</v>
      </c>
      <c r="H26" s="4">
        <v>90</v>
      </c>
      <c r="I26" s="4">
        <v>91</v>
      </c>
      <c r="J26" s="4">
        <v>90</v>
      </c>
      <c r="K26" s="4">
        <v>90</v>
      </c>
      <c r="L26" s="77">
        <v>0</v>
      </c>
      <c r="M26" s="14">
        <f t="shared" si="4"/>
        <v>90.2</v>
      </c>
      <c r="N26" s="14">
        <f t="shared" si="0"/>
        <v>85.825999999999993</v>
      </c>
    </row>
    <row r="27" spans="1:14" ht="24.95" customHeight="1" x14ac:dyDescent="0.25">
      <c r="A27" s="75">
        <v>20</v>
      </c>
      <c r="B27" s="53" t="s">
        <v>13</v>
      </c>
      <c r="C27" s="62" t="s">
        <v>80</v>
      </c>
      <c r="D27" s="54" t="s">
        <v>81</v>
      </c>
      <c r="E27" s="15" t="s">
        <v>123</v>
      </c>
      <c r="F27" s="4">
        <v>91.42</v>
      </c>
      <c r="G27" s="4">
        <v>80</v>
      </c>
      <c r="H27" s="4">
        <v>85</v>
      </c>
      <c r="I27" s="4">
        <v>91</v>
      </c>
      <c r="J27" s="4">
        <v>85</v>
      </c>
      <c r="K27" s="4">
        <v>85</v>
      </c>
      <c r="L27" s="77">
        <v>0</v>
      </c>
      <c r="M27" s="14">
        <f t="shared" si="4"/>
        <v>85.2</v>
      </c>
      <c r="N27" s="14">
        <f t="shared" si="0"/>
        <v>88.932000000000002</v>
      </c>
    </row>
    <row r="28" spans="1:14" ht="24.95" customHeight="1" x14ac:dyDescent="0.25">
      <c r="A28" s="75">
        <v>21</v>
      </c>
      <c r="B28" s="21" t="s">
        <v>65</v>
      </c>
      <c r="C28" s="22" t="s">
        <v>66</v>
      </c>
      <c r="D28" s="48" t="s">
        <v>67</v>
      </c>
      <c r="E28" s="15" t="s">
        <v>123</v>
      </c>
      <c r="F28" s="4">
        <v>96.07</v>
      </c>
      <c r="G28" s="4">
        <v>83</v>
      </c>
      <c r="H28" s="4">
        <v>82</v>
      </c>
      <c r="I28" s="4">
        <v>91</v>
      </c>
      <c r="J28" s="4">
        <v>82</v>
      </c>
      <c r="K28" s="4">
        <v>83</v>
      </c>
      <c r="L28" s="77">
        <v>0</v>
      </c>
      <c r="M28" s="14">
        <f t="shared" si="4"/>
        <v>84.2</v>
      </c>
      <c r="N28" s="14">
        <f t="shared" si="0"/>
        <v>91.322000000000003</v>
      </c>
    </row>
    <row r="29" spans="1:14" ht="24.95" customHeight="1" x14ac:dyDescent="0.25">
      <c r="A29" s="75">
        <v>22</v>
      </c>
      <c r="B29" s="20" t="s">
        <v>68</v>
      </c>
      <c r="C29" s="60" t="s">
        <v>69</v>
      </c>
      <c r="D29" s="51" t="s">
        <v>70</v>
      </c>
      <c r="E29" s="15" t="s">
        <v>123</v>
      </c>
      <c r="F29" s="12" t="s">
        <v>124</v>
      </c>
      <c r="G29" s="4">
        <v>91</v>
      </c>
      <c r="H29" s="4">
        <v>85</v>
      </c>
      <c r="I29" s="4">
        <v>91</v>
      </c>
      <c r="J29" s="4">
        <v>90</v>
      </c>
      <c r="K29" s="4">
        <v>85</v>
      </c>
      <c r="L29" s="77">
        <v>0</v>
      </c>
      <c r="M29" s="14">
        <f t="shared" si="4"/>
        <v>88.4</v>
      </c>
      <c r="N29" s="14">
        <f t="shared" si="0"/>
        <v>90.56</v>
      </c>
    </row>
    <row r="30" spans="1:14" ht="24.95" customHeight="1" x14ac:dyDescent="0.25">
      <c r="A30" s="75">
        <v>23</v>
      </c>
      <c r="B30" s="20" t="s">
        <v>71</v>
      </c>
      <c r="C30" s="60" t="s">
        <v>72</v>
      </c>
      <c r="D30" s="51" t="s">
        <v>73</v>
      </c>
      <c r="E30" s="15" t="s">
        <v>123</v>
      </c>
      <c r="F30" s="4">
        <v>91.56</v>
      </c>
      <c r="G30" s="4">
        <v>80</v>
      </c>
      <c r="H30" s="4">
        <v>85</v>
      </c>
      <c r="I30" s="4">
        <v>90</v>
      </c>
      <c r="J30" s="4">
        <v>85</v>
      </c>
      <c r="K30" s="4">
        <v>85</v>
      </c>
      <c r="L30" s="77">
        <v>0</v>
      </c>
      <c r="M30" s="14">
        <f t="shared" si="4"/>
        <v>85</v>
      </c>
      <c r="N30" s="14">
        <f t="shared" si="0"/>
        <v>88.936000000000007</v>
      </c>
    </row>
    <row r="31" spans="1:14" ht="24.95" customHeight="1" x14ac:dyDescent="0.25">
      <c r="A31" s="75">
        <v>24</v>
      </c>
      <c r="B31" s="20" t="s">
        <v>74</v>
      </c>
      <c r="C31" s="60" t="s">
        <v>75</v>
      </c>
      <c r="D31" s="51" t="s">
        <v>58</v>
      </c>
      <c r="E31" s="15" t="s">
        <v>123</v>
      </c>
      <c r="F31" s="4">
        <v>89.61</v>
      </c>
      <c r="G31" s="4">
        <v>88</v>
      </c>
      <c r="H31" s="4">
        <v>88</v>
      </c>
      <c r="I31" s="4">
        <v>91</v>
      </c>
      <c r="J31" s="4">
        <v>87</v>
      </c>
      <c r="K31" s="4">
        <v>88</v>
      </c>
      <c r="L31" s="77">
        <v>0</v>
      </c>
      <c r="M31" s="14">
        <f t="shared" si="4"/>
        <v>88.4</v>
      </c>
      <c r="N31" s="14">
        <f t="shared" si="0"/>
        <v>89.126000000000005</v>
      </c>
    </row>
    <row r="32" spans="1:14" ht="24.95" customHeight="1" x14ac:dyDescent="0.25">
      <c r="A32" s="75">
        <v>25</v>
      </c>
      <c r="B32" s="20" t="s">
        <v>76</v>
      </c>
      <c r="C32" s="60" t="s">
        <v>77</v>
      </c>
      <c r="D32" s="51" t="s">
        <v>70</v>
      </c>
      <c r="E32" s="15" t="s">
        <v>123</v>
      </c>
      <c r="F32" s="12" t="s">
        <v>124</v>
      </c>
      <c r="G32" s="4">
        <v>91</v>
      </c>
      <c r="H32" s="4">
        <v>85</v>
      </c>
      <c r="I32" s="4">
        <v>91</v>
      </c>
      <c r="J32" s="4">
        <v>90</v>
      </c>
      <c r="K32" s="4">
        <v>85</v>
      </c>
      <c r="L32" s="77">
        <v>0</v>
      </c>
      <c r="M32" s="14">
        <f t="shared" si="4"/>
        <v>88.4</v>
      </c>
      <c r="N32" s="14">
        <f t="shared" si="0"/>
        <v>90.56</v>
      </c>
    </row>
    <row r="33" spans="1:14" ht="24.95" customHeight="1" x14ac:dyDescent="0.25">
      <c r="A33" s="83">
        <v>26</v>
      </c>
      <c r="B33" s="19" t="s">
        <v>78</v>
      </c>
      <c r="C33" s="74" t="s">
        <v>79</v>
      </c>
      <c r="D33" s="50" t="s">
        <v>73</v>
      </c>
      <c r="E33" s="71" t="s">
        <v>123</v>
      </c>
      <c r="F33" s="84">
        <v>85.83</v>
      </c>
      <c r="G33" s="30">
        <v>80</v>
      </c>
      <c r="H33" s="30">
        <v>85</v>
      </c>
      <c r="I33" s="30">
        <v>91</v>
      </c>
      <c r="J33" s="30">
        <v>85</v>
      </c>
      <c r="K33" s="30">
        <v>85</v>
      </c>
      <c r="L33" s="85">
        <v>0</v>
      </c>
      <c r="M33" s="14">
        <f t="shared" si="4"/>
        <v>85.2</v>
      </c>
      <c r="N33" s="14">
        <f t="shared" si="0"/>
        <v>85.578000000000003</v>
      </c>
    </row>
    <row r="34" spans="1:14" ht="24.95" customHeight="1" x14ac:dyDescent="0.25">
      <c r="A34" s="86">
        <v>27</v>
      </c>
      <c r="B34" s="87" t="s">
        <v>82</v>
      </c>
      <c r="C34" s="57" t="s">
        <v>83</v>
      </c>
      <c r="D34" s="88" t="s">
        <v>58</v>
      </c>
      <c r="E34" s="89" t="s">
        <v>123</v>
      </c>
      <c r="F34" s="90">
        <v>86.17</v>
      </c>
      <c r="G34" s="89">
        <v>90</v>
      </c>
      <c r="H34" s="89">
        <v>90</v>
      </c>
      <c r="I34" s="89">
        <v>91</v>
      </c>
      <c r="J34" s="89">
        <v>90</v>
      </c>
      <c r="K34" s="89">
        <v>90</v>
      </c>
      <c r="L34" s="91">
        <v>0</v>
      </c>
      <c r="M34" s="14">
        <f t="shared" si="4"/>
        <v>90.2</v>
      </c>
      <c r="N34" s="14">
        <f t="shared" si="0"/>
        <v>87.782000000000011</v>
      </c>
    </row>
    <row r="35" spans="1:14" ht="24.95" customHeight="1" x14ac:dyDescent="0.25">
      <c r="A35" s="75">
        <v>28</v>
      </c>
      <c r="B35" s="21" t="s">
        <v>151</v>
      </c>
      <c r="C35" s="22" t="s">
        <v>152</v>
      </c>
      <c r="D35" s="51" t="s">
        <v>84</v>
      </c>
      <c r="E35" s="4" t="s">
        <v>123</v>
      </c>
      <c r="F35" s="4">
        <v>78.489999999999995</v>
      </c>
      <c r="G35" s="4">
        <v>81</v>
      </c>
      <c r="H35" s="4">
        <v>84</v>
      </c>
      <c r="I35" s="4">
        <v>81</v>
      </c>
      <c r="J35" s="4">
        <v>81</v>
      </c>
      <c r="K35" s="4">
        <v>82</v>
      </c>
      <c r="L35" s="77">
        <v>0</v>
      </c>
      <c r="M35" s="14">
        <f t="shared" ref="M35" si="5">SUM(G35:K35)/5</f>
        <v>81.8</v>
      </c>
      <c r="N35" s="14">
        <f t="shared" ref="N35" si="6">(F35*60%)+(M35*40%)</f>
        <v>79.813999999999993</v>
      </c>
    </row>
    <row r="36" spans="1:14" ht="24.95" customHeight="1" x14ac:dyDescent="0.25">
      <c r="A36" s="75">
        <v>29</v>
      </c>
      <c r="B36" s="20" t="s">
        <v>14</v>
      </c>
      <c r="C36" s="60" t="s">
        <v>85</v>
      </c>
      <c r="D36" s="51" t="s">
        <v>64</v>
      </c>
      <c r="E36" s="15" t="s">
        <v>123</v>
      </c>
      <c r="F36" s="4">
        <v>94.16</v>
      </c>
      <c r="G36" s="4">
        <v>85</v>
      </c>
      <c r="H36" s="4">
        <v>85</v>
      </c>
      <c r="I36" s="4">
        <v>91</v>
      </c>
      <c r="J36" s="4">
        <v>85</v>
      </c>
      <c r="K36" s="4">
        <v>87</v>
      </c>
      <c r="L36" s="77">
        <v>0</v>
      </c>
      <c r="M36" s="14">
        <f t="shared" si="4"/>
        <v>86.6</v>
      </c>
      <c r="N36" s="14">
        <f t="shared" si="0"/>
        <v>91.135999999999996</v>
      </c>
    </row>
    <row r="37" spans="1:14" ht="24.95" customHeight="1" x14ac:dyDescent="0.25">
      <c r="A37" s="75">
        <v>30</v>
      </c>
      <c r="B37" s="20" t="s">
        <v>86</v>
      </c>
      <c r="C37" s="60" t="s">
        <v>87</v>
      </c>
      <c r="D37" s="51" t="s">
        <v>64</v>
      </c>
      <c r="E37" s="4" t="s">
        <v>123</v>
      </c>
      <c r="F37" s="4">
        <v>89.92</v>
      </c>
      <c r="G37" s="4">
        <v>90</v>
      </c>
      <c r="H37" s="4">
        <v>80</v>
      </c>
      <c r="I37" s="4">
        <v>91</v>
      </c>
      <c r="J37" s="4">
        <v>82</v>
      </c>
      <c r="K37" s="4">
        <v>82</v>
      </c>
      <c r="L37" s="77">
        <v>0</v>
      </c>
      <c r="M37" s="14">
        <f t="shared" si="4"/>
        <v>85</v>
      </c>
      <c r="N37" s="14">
        <f t="shared" si="0"/>
        <v>87.951999999999998</v>
      </c>
    </row>
    <row r="38" spans="1:14" ht="24.95" customHeight="1" x14ac:dyDescent="0.25">
      <c r="A38" s="75">
        <v>31</v>
      </c>
      <c r="B38" s="20" t="s">
        <v>10</v>
      </c>
      <c r="C38" s="60" t="s">
        <v>88</v>
      </c>
      <c r="D38" s="51" t="s">
        <v>89</v>
      </c>
      <c r="E38" s="4" t="s">
        <v>123</v>
      </c>
      <c r="F38" s="4">
        <v>82.83</v>
      </c>
      <c r="G38" s="4">
        <v>80</v>
      </c>
      <c r="H38" s="4">
        <v>83</v>
      </c>
      <c r="I38" s="4">
        <v>92</v>
      </c>
      <c r="J38" s="4">
        <v>79</v>
      </c>
      <c r="K38" s="4">
        <v>83</v>
      </c>
      <c r="L38" s="77">
        <v>0</v>
      </c>
      <c r="M38" s="14">
        <f t="shared" si="4"/>
        <v>83.4</v>
      </c>
      <c r="N38" s="14">
        <f t="shared" si="0"/>
        <v>83.058000000000007</v>
      </c>
    </row>
    <row r="39" spans="1:14" ht="24.95" customHeight="1" x14ac:dyDescent="0.25">
      <c r="A39" s="75">
        <v>32</v>
      </c>
      <c r="B39" s="20" t="s">
        <v>90</v>
      </c>
      <c r="C39" s="60" t="s">
        <v>91</v>
      </c>
      <c r="D39" s="51" t="s">
        <v>64</v>
      </c>
      <c r="E39" s="4" t="s">
        <v>123</v>
      </c>
      <c r="F39" s="12" t="s">
        <v>154</v>
      </c>
      <c r="G39" s="4">
        <v>79</v>
      </c>
      <c r="H39" s="4">
        <v>78</v>
      </c>
      <c r="I39" s="4">
        <v>91</v>
      </c>
      <c r="J39" s="4">
        <v>79</v>
      </c>
      <c r="K39" s="4">
        <v>80</v>
      </c>
      <c r="L39" s="77">
        <v>0</v>
      </c>
      <c r="M39" s="14">
        <f t="shared" si="4"/>
        <v>81.400000000000006</v>
      </c>
      <c r="N39" s="14">
        <f t="shared" si="0"/>
        <v>87.16</v>
      </c>
    </row>
    <row r="40" spans="1:14" ht="24.95" customHeight="1" x14ac:dyDescent="0.25">
      <c r="A40" s="75">
        <v>33</v>
      </c>
      <c r="B40" s="20" t="s">
        <v>92</v>
      </c>
      <c r="C40" s="60" t="s">
        <v>93</v>
      </c>
      <c r="D40" s="51" t="s">
        <v>94</v>
      </c>
      <c r="E40" s="15" t="s">
        <v>123</v>
      </c>
      <c r="F40" s="12">
        <v>84.81</v>
      </c>
      <c r="G40" s="4">
        <v>80</v>
      </c>
      <c r="H40" s="4">
        <v>80</v>
      </c>
      <c r="I40" s="4">
        <v>91</v>
      </c>
      <c r="J40" s="4">
        <v>80</v>
      </c>
      <c r="K40" s="4">
        <v>81</v>
      </c>
      <c r="L40" s="77">
        <v>0</v>
      </c>
      <c r="M40" s="14">
        <f t="shared" si="4"/>
        <v>82.4</v>
      </c>
      <c r="N40" s="14">
        <f t="shared" si="0"/>
        <v>83.846000000000004</v>
      </c>
    </row>
    <row r="41" spans="1:14" ht="24.95" customHeight="1" x14ac:dyDescent="0.25">
      <c r="A41" s="75">
        <v>34</v>
      </c>
      <c r="B41" s="20" t="s">
        <v>95</v>
      </c>
      <c r="C41" s="60" t="s">
        <v>96</v>
      </c>
      <c r="D41" s="51" t="s">
        <v>64</v>
      </c>
      <c r="E41" s="4" t="s">
        <v>123</v>
      </c>
      <c r="F41" s="12">
        <v>87.71</v>
      </c>
      <c r="G41" s="4">
        <v>91</v>
      </c>
      <c r="H41" s="4">
        <v>79</v>
      </c>
      <c r="I41" s="4">
        <v>79</v>
      </c>
      <c r="J41" s="4">
        <v>79</v>
      </c>
      <c r="K41" s="4">
        <v>79</v>
      </c>
      <c r="L41" s="77">
        <v>0</v>
      </c>
      <c r="M41" s="14">
        <f t="shared" si="4"/>
        <v>81.400000000000006</v>
      </c>
      <c r="N41" s="14">
        <f t="shared" si="0"/>
        <v>85.186000000000007</v>
      </c>
    </row>
    <row r="42" spans="1:14" ht="24.95" customHeight="1" x14ac:dyDescent="0.25">
      <c r="A42" s="75">
        <v>35</v>
      </c>
      <c r="B42" s="26" t="s">
        <v>128</v>
      </c>
      <c r="C42" s="63" t="s">
        <v>97</v>
      </c>
      <c r="D42" s="51" t="s">
        <v>84</v>
      </c>
      <c r="E42" s="4" t="s">
        <v>123</v>
      </c>
      <c r="F42" s="4">
        <v>83.95</v>
      </c>
      <c r="G42" s="4">
        <v>80</v>
      </c>
      <c r="H42" s="4">
        <v>80</v>
      </c>
      <c r="I42" s="4">
        <v>91</v>
      </c>
      <c r="J42" s="4">
        <v>88</v>
      </c>
      <c r="K42" s="4">
        <v>82</v>
      </c>
      <c r="L42" s="77">
        <v>0</v>
      </c>
      <c r="M42" s="14">
        <f t="shared" si="4"/>
        <v>84.2</v>
      </c>
      <c r="N42" s="14">
        <f t="shared" si="0"/>
        <v>84.05</v>
      </c>
    </row>
    <row r="43" spans="1:14" ht="24.95" customHeight="1" x14ac:dyDescent="0.25">
      <c r="A43" s="75">
        <v>36</v>
      </c>
      <c r="B43" s="26" t="s">
        <v>129</v>
      </c>
      <c r="C43" s="63" t="s">
        <v>131</v>
      </c>
      <c r="D43" s="51" t="s">
        <v>64</v>
      </c>
      <c r="E43" s="15" t="s">
        <v>123</v>
      </c>
      <c r="F43" s="12" t="s">
        <v>155</v>
      </c>
      <c r="G43" s="4">
        <v>82</v>
      </c>
      <c r="H43" s="4">
        <v>83</v>
      </c>
      <c r="I43" s="4">
        <v>83</v>
      </c>
      <c r="J43" s="4">
        <v>83</v>
      </c>
      <c r="K43" s="4">
        <v>85</v>
      </c>
      <c r="L43" s="77">
        <v>0</v>
      </c>
      <c r="M43" s="14">
        <f t="shared" ref="M43" si="7">SUM(G43:K43)/5</f>
        <v>83.2</v>
      </c>
      <c r="N43" s="14">
        <f t="shared" ref="N43" si="8">(F43*60%)+(M43*40%)</f>
        <v>85.47999999999999</v>
      </c>
    </row>
    <row r="44" spans="1:14" ht="24.95" customHeight="1" x14ac:dyDescent="0.25">
      <c r="A44" s="75">
        <v>37</v>
      </c>
      <c r="B44" s="26" t="s">
        <v>126</v>
      </c>
      <c r="C44" s="63" t="s">
        <v>132</v>
      </c>
      <c r="D44" s="51" t="s">
        <v>70</v>
      </c>
      <c r="E44" s="4" t="s">
        <v>123</v>
      </c>
      <c r="F44" s="12">
        <v>89.03</v>
      </c>
      <c r="G44" s="4">
        <v>80</v>
      </c>
      <c r="H44" s="4">
        <v>80</v>
      </c>
      <c r="I44" s="4">
        <v>91</v>
      </c>
      <c r="J44" s="4">
        <v>79</v>
      </c>
      <c r="K44" s="4">
        <v>80</v>
      </c>
      <c r="L44" s="77">
        <v>0</v>
      </c>
      <c r="M44" s="14">
        <f t="shared" si="4"/>
        <v>82</v>
      </c>
      <c r="N44" s="14">
        <f t="shared" si="0"/>
        <v>86.218000000000004</v>
      </c>
    </row>
    <row r="45" spans="1:14" ht="24.95" customHeight="1" x14ac:dyDescent="0.25">
      <c r="A45" s="75">
        <v>38</v>
      </c>
      <c r="B45" s="20" t="s">
        <v>98</v>
      </c>
      <c r="C45" s="60" t="s">
        <v>99</v>
      </c>
      <c r="D45" s="51" t="s">
        <v>58</v>
      </c>
      <c r="E45" s="15" t="s">
        <v>123</v>
      </c>
      <c r="F45" s="4">
        <v>85.91</v>
      </c>
      <c r="G45" s="4">
        <v>90</v>
      </c>
      <c r="H45" s="4">
        <v>85</v>
      </c>
      <c r="I45" s="4">
        <v>91</v>
      </c>
      <c r="J45" s="4">
        <v>90</v>
      </c>
      <c r="K45" s="4">
        <v>85</v>
      </c>
      <c r="L45" s="77">
        <v>0</v>
      </c>
      <c r="M45" s="14">
        <f t="shared" si="4"/>
        <v>88.2</v>
      </c>
      <c r="N45" s="14">
        <f t="shared" si="0"/>
        <v>86.825999999999993</v>
      </c>
    </row>
    <row r="46" spans="1:14" ht="24.95" customHeight="1" x14ac:dyDescent="0.25">
      <c r="A46" s="75">
        <v>39</v>
      </c>
      <c r="B46" s="27" t="s">
        <v>102</v>
      </c>
      <c r="C46" s="64" t="s">
        <v>103</v>
      </c>
      <c r="D46" s="51" t="s">
        <v>146</v>
      </c>
      <c r="E46" s="4" t="s">
        <v>123</v>
      </c>
      <c r="F46" s="12" t="s">
        <v>124</v>
      </c>
      <c r="G46" s="4">
        <v>80</v>
      </c>
      <c r="H46" s="4">
        <v>78</v>
      </c>
      <c r="I46" s="4">
        <v>83</v>
      </c>
      <c r="J46" s="4">
        <v>85</v>
      </c>
      <c r="K46" s="4">
        <v>82</v>
      </c>
      <c r="L46" s="77">
        <v>0</v>
      </c>
      <c r="M46" s="14">
        <f t="shared" si="4"/>
        <v>81.599999999999994</v>
      </c>
      <c r="N46" s="14">
        <f t="shared" si="0"/>
        <v>87.84</v>
      </c>
    </row>
    <row r="47" spans="1:14" ht="24.95" customHeight="1" x14ac:dyDescent="0.25">
      <c r="A47" s="75">
        <v>40</v>
      </c>
      <c r="B47" s="27" t="s">
        <v>127</v>
      </c>
      <c r="C47" s="64" t="s">
        <v>133</v>
      </c>
      <c r="D47" s="51" t="s">
        <v>146</v>
      </c>
      <c r="E47" s="4" t="s">
        <v>123</v>
      </c>
      <c r="F47" s="12">
        <v>91.57</v>
      </c>
      <c r="G47" s="4">
        <v>79</v>
      </c>
      <c r="H47" s="4">
        <v>79</v>
      </c>
      <c r="I47" s="4">
        <v>90</v>
      </c>
      <c r="J47" s="4">
        <v>78</v>
      </c>
      <c r="K47" s="4">
        <v>79</v>
      </c>
      <c r="L47" s="77">
        <v>0</v>
      </c>
      <c r="M47" s="14">
        <f t="shared" si="4"/>
        <v>81</v>
      </c>
      <c r="N47" s="14">
        <f t="shared" si="0"/>
        <v>87.341999999999985</v>
      </c>
    </row>
    <row r="48" spans="1:14" ht="24.95" customHeight="1" x14ac:dyDescent="0.25">
      <c r="A48" s="75">
        <v>41</v>
      </c>
      <c r="B48" s="27" t="s">
        <v>104</v>
      </c>
      <c r="C48" s="64" t="s">
        <v>105</v>
      </c>
      <c r="D48" s="50" t="s">
        <v>64</v>
      </c>
      <c r="E48" s="4" t="s">
        <v>123</v>
      </c>
      <c r="F48" s="4">
        <v>80.510000000000005</v>
      </c>
      <c r="G48" s="4">
        <v>79</v>
      </c>
      <c r="H48" s="4">
        <v>80</v>
      </c>
      <c r="I48" s="4">
        <v>91</v>
      </c>
      <c r="J48" s="4">
        <v>60</v>
      </c>
      <c r="K48" s="4">
        <v>79</v>
      </c>
      <c r="L48" s="77">
        <v>0</v>
      </c>
      <c r="M48" s="14">
        <f t="shared" si="4"/>
        <v>77.8</v>
      </c>
      <c r="N48" s="14">
        <f t="shared" si="0"/>
        <v>79.426000000000002</v>
      </c>
    </row>
    <row r="49" spans="1:14" ht="24.95" customHeight="1" x14ac:dyDescent="0.25">
      <c r="A49" s="75">
        <v>42</v>
      </c>
      <c r="B49" s="27" t="s">
        <v>11</v>
      </c>
      <c r="C49" s="64" t="s">
        <v>106</v>
      </c>
      <c r="D49" s="50" t="s">
        <v>64</v>
      </c>
      <c r="E49" s="71" t="s">
        <v>123</v>
      </c>
      <c r="F49" s="71">
        <v>87.44</v>
      </c>
      <c r="G49" s="71">
        <v>78</v>
      </c>
      <c r="H49" s="71">
        <v>76</v>
      </c>
      <c r="I49" s="71">
        <v>91</v>
      </c>
      <c r="J49" s="71">
        <v>77</v>
      </c>
      <c r="K49" s="71">
        <v>77</v>
      </c>
      <c r="L49" s="77">
        <v>0</v>
      </c>
      <c r="M49" s="14">
        <f>SUM(G49:K49)/5</f>
        <v>79.8</v>
      </c>
      <c r="N49" s="14">
        <f t="shared" si="0"/>
        <v>84.384</v>
      </c>
    </row>
    <row r="50" spans="1:14" ht="24.95" customHeight="1" x14ac:dyDescent="0.25">
      <c r="A50" s="75">
        <v>43</v>
      </c>
      <c r="B50" s="55" t="s">
        <v>107</v>
      </c>
      <c r="C50" s="65" t="s">
        <v>108</v>
      </c>
      <c r="D50" s="51" t="s">
        <v>84</v>
      </c>
      <c r="E50" s="15" t="s">
        <v>123</v>
      </c>
      <c r="F50" s="79" t="s">
        <v>149</v>
      </c>
      <c r="G50" s="15">
        <v>85</v>
      </c>
      <c r="H50" s="15">
        <v>85</v>
      </c>
      <c r="I50" s="15">
        <v>91</v>
      </c>
      <c r="J50" s="15">
        <v>89</v>
      </c>
      <c r="K50" s="15">
        <v>88</v>
      </c>
      <c r="L50" s="77">
        <v>0</v>
      </c>
      <c r="M50" s="72">
        <f t="shared" ref="M50:M52" si="9">SUM(G50:K50)/5</f>
        <v>87.6</v>
      </c>
      <c r="N50" s="72">
        <f t="shared" ref="N50:N52" si="10">(F50*60%)+(M50*40%)</f>
        <v>88.74</v>
      </c>
    </row>
    <row r="51" spans="1:14" ht="24.95" customHeight="1" x14ac:dyDescent="0.25">
      <c r="A51" s="75">
        <v>44</v>
      </c>
      <c r="B51" s="16" t="s">
        <v>100</v>
      </c>
      <c r="C51" s="66" t="s">
        <v>101</v>
      </c>
      <c r="D51" s="48" t="s">
        <v>67</v>
      </c>
      <c r="E51" s="15" t="s">
        <v>123</v>
      </c>
      <c r="F51" s="15">
        <v>88.62</v>
      </c>
      <c r="G51" s="15">
        <v>90</v>
      </c>
      <c r="H51" s="15">
        <v>85</v>
      </c>
      <c r="I51" s="15">
        <v>86</v>
      </c>
      <c r="J51" s="15">
        <v>85</v>
      </c>
      <c r="K51" s="15">
        <v>86</v>
      </c>
      <c r="L51" s="77">
        <v>0</v>
      </c>
      <c r="M51" s="72">
        <f t="shared" si="9"/>
        <v>86.4</v>
      </c>
      <c r="N51" s="72">
        <f t="shared" si="10"/>
        <v>87.731999999999999</v>
      </c>
    </row>
    <row r="52" spans="1:14" ht="24.95" customHeight="1" thickBot="1" x14ac:dyDescent="0.3">
      <c r="A52" s="80">
        <v>45</v>
      </c>
      <c r="B52" s="29" t="s">
        <v>109</v>
      </c>
      <c r="C52" s="67" t="s">
        <v>110</v>
      </c>
      <c r="D52" s="56" t="s">
        <v>84</v>
      </c>
      <c r="E52" s="13" t="s">
        <v>123</v>
      </c>
      <c r="F52" s="13">
        <v>87.81</v>
      </c>
      <c r="G52" s="13">
        <v>90</v>
      </c>
      <c r="H52" s="13">
        <v>90</v>
      </c>
      <c r="I52" s="13">
        <v>91</v>
      </c>
      <c r="J52" s="13">
        <v>90</v>
      </c>
      <c r="K52" s="13">
        <v>90</v>
      </c>
      <c r="L52" s="78">
        <v>0</v>
      </c>
      <c r="M52" s="73">
        <f t="shared" si="9"/>
        <v>90.2</v>
      </c>
      <c r="N52" s="73">
        <f t="shared" si="10"/>
        <v>88.766000000000005</v>
      </c>
    </row>
    <row r="53" spans="1:14" ht="15.75" thickTop="1" x14ac:dyDescent="0.25">
      <c r="H53" s="2"/>
      <c r="I53" s="2"/>
      <c r="J53" s="2"/>
      <c r="K53" s="2"/>
    </row>
    <row r="54" spans="1:14" x14ac:dyDescent="0.25">
      <c r="H54" s="2"/>
      <c r="I54" s="2"/>
      <c r="J54" s="2"/>
      <c r="K54" s="2"/>
    </row>
    <row r="55" spans="1:14" x14ac:dyDescent="0.25">
      <c r="I55" s="94" t="s">
        <v>153</v>
      </c>
      <c r="J55" s="94"/>
      <c r="K55" s="94"/>
      <c r="L55" s="94"/>
    </row>
    <row r="57" spans="1:14" x14ac:dyDescent="0.25">
      <c r="H57" s="70"/>
      <c r="I57" s="105" t="s">
        <v>7</v>
      </c>
      <c r="J57" s="105"/>
      <c r="K57" s="105"/>
      <c r="L57" s="105"/>
    </row>
    <row r="58" spans="1:14" x14ac:dyDescent="0.25">
      <c r="H58" s="2"/>
      <c r="I58" s="2"/>
      <c r="J58" s="2"/>
      <c r="K58" s="2"/>
    </row>
    <row r="61" spans="1:14" x14ac:dyDescent="0.25">
      <c r="I61" s="93" t="s">
        <v>8</v>
      </c>
      <c r="J61" s="93"/>
      <c r="K61" s="93"/>
      <c r="L61" s="93"/>
    </row>
    <row r="62" spans="1:14" x14ac:dyDescent="0.25">
      <c r="I62" s="94" t="s">
        <v>125</v>
      </c>
      <c r="J62" s="94"/>
      <c r="K62" s="94"/>
      <c r="L62" s="94"/>
    </row>
  </sheetData>
  <mergeCells count="16">
    <mergeCell ref="I55:L55"/>
    <mergeCell ref="I57:L57"/>
    <mergeCell ref="I61:L61"/>
    <mergeCell ref="I62:L62"/>
    <mergeCell ref="G23:L23"/>
    <mergeCell ref="M6:M7"/>
    <mergeCell ref="N6:N7"/>
    <mergeCell ref="A1:L1"/>
    <mergeCell ref="A2:L2"/>
    <mergeCell ref="A6:A7"/>
    <mergeCell ref="G6:L6"/>
    <mergeCell ref="F6:F7"/>
    <mergeCell ref="E6:E7"/>
    <mergeCell ref="D6:D7"/>
    <mergeCell ref="C6:C7"/>
    <mergeCell ref="B6:B7"/>
  </mergeCells>
  <pageMargins left="1.4960629921259843" right="0.51181102362204722" top="0.39370078740157483" bottom="0.74803149606299213" header="0.31496062992125984" footer="0.31496062992125984"/>
  <pageSetup paperSize="5" scale="70" orientation="landscape" horizontalDpi="0" verticalDpi="0" r:id="rId1"/>
  <rowBreaks count="1" manualBreakCount="1">
    <brk id="3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skp 2019</vt:lpstr>
      <vt:lpstr>data DP3 2018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2019-06-24T02:00:08Z</dcterms:modified>
</cp:coreProperties>
</file>