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han DIP\"/>
    </mc:Choice>
  </mc:AlternateContent>
  <bookViews>
    <workbookView xWindow="480" yWindow="405" windowWidth="19875" windowHeight="7215"/>
  </bookViews>
  <sheets>
    <sheet name="Sheet1" sheetId="3" r:id="rId1"/>
    <sheet name="REKAP SEWA BPK" sheetId="2" r:id="rId2"/>
    <sheet name="SEWA RSAM" sheetId="1" r:id="rId3"/>
  </sheets>
  <externalReferences>
    <externalReference r:id="rId4"/>
  </externalReferences>
  <definedNames>
    <definedName name="_xlnm.Print_Area" localSheetId="1">'REKAP SEWA BPK'!$A$1:$G$42</definedName>
    <definedName name="_xlnm.Print_Area" localSheetId="2">'SEWA RSAM'!$A$2:$H$15</definedName>
    <definedName name="_xlnm.Print_Area" localSheetId="0">Sheet1!$A$1:$E$24</definedName>
  </definedNames>
  <calcPr calcId="162913"/>
</workbook>
</file>

<file path=xl/calcChain.xml><?xml version="1.0" encoding="utf-8"?>
<calcChain xmlns="http://schemas.openxmlformats.org/spreadsheetml/2006/main">
  <c r="I45" i="2" l="1"/>
  <c r="I44" i="2"/>
  <c r="I46" i="2" s="1"/>
  <c r="I49" i="2" s="1"/>
  <c r="G44" i="2"/>
  <c r="G45" i="2" s="1"/>
  <c r="F44" i="2"/>
  <c r="J16" i="1"/>
  <c r="H16" i="1"/>
</calcChain>
</file>

<file path=xl/sharedStrings.xml><?xml version="1.0" encoding="utf-8"?>
<sst xmlns="http://schemas.openxmlformats.org/spreadsheetml/2006/main" count="174" uniqueCount="148">
  <si>
    <t>DAFTAR PEMANFAATAN ASET RSUD Dr. ACHMAD MOCHTAR BUKITTINGGI OLEH PIHAK KETIGA 2017</t>
  </si>
  <si>
    <t>NO</t>
  </si>
  <si>
    <t>NAMA PERJANJIAN SEWA</t>
  </si>
  <si>
    <t>LUAS</t>
  </si>
  <si>
    <t>NOMOR PERJANJIAN</t>
  </si>
  <si>
    <t>TANGGAL PERJANJIAN</t>
  </si>
  <si>
    <t>PIHAK KETIGA</t>
  </si>
  <si>
    <t>JANGKA WAKTU</t>
  </si>
  <si>
    <t>HARGA SEWA / TAHUN</t>
  </si>
  <si>
    <t>Pengelolaan Lapangan Parkir Kendaraan Roda Empat dan Roda Dua di Lingkungan RSUD Dr. Achmad Mochtar Bukittinggi</t>
  </si>
  <si>
    <t>NOMOR : 051.18583.RSAM/XII/2016</t>
  </si>
  <si>
    <t>KPRI RSUD Dr. Achmad Mochtar Bukittinggi</t>
  </si>
  <si>
    <t>1 Januari 2017 s/d 31 Desember 2017</t>
  </si>
  <si>
    <t>Sistem Bagi Hasil</t>
  </si>
  <si>
    <t>Lahan/Tanah Tempat Usaha Unit Konsumsi</t>
  </si>
  <si>
    <t>6 m X 8 m = 48 m2</t>
  </si>
  <si>
    <t>NOMOR : 051.18482.RSAM/XII/2016</t>
  </si>
  <si>
    <t>Lahan Tempat Usaha Fotocopy</t>
  </si>
  <si>
    <t>3,8 m X 1,9 m = 7,2 m2</t>
  </si>
  <si>
    <t>NOMOR : 051.18480.RSAM/XII/2016</t>
  </si>
  <si>
    <t>Ruang Kafetaria di IGD</t>
  </si>
  <si>
    <t>7,5 m x 2 m = 15 m2</t>
  </si>
  <si>
    <t>NOMOR : 051.18481.RSAM/XII/2016</t>
  </si>
  <si>
    <t>Ruang Optik</t>
  </si>
  <si>
    <t>NOMOR : 445/00800/RSAM/I/2016            NOMOR : 003/003/OPTIK/I/2016</t>
  </si>
  <si>
    <t>PT. TRI MEDIKA SELARAS</t>
  </si>
  <si>
    <t>1 Januari 2016 s/d 31 Desember 2016</t>
  </si>
  <si>
    <t>Kantor Kas Bank Nagari</t>
  </si>
  <si>
    <t>4 m X 5 m = 20 m2</t>
  </si>
  <si>
    <t>NOMOR : 445/16715/RSAM/XII/2016 NOMOR : PKS/023/BN/BT/UM/11-2016</t>
  </si>
  <si>
    <t>PT Bank Pembangunan Daerah Sumatera Barat</t>
  </si>
  <si>
    <t>15 November 2016 s/d 14 November 2017</t>
  </si>
  <si>
    <t>Lahan ATM Bank Nagari</t>
  </si>
  <si>
    <t>2,5 m X 2,5 m = 6,25 m2</t>
  </si>
  <si>
    <t>Lahan ATM Bank Mandiri</t>
  </si>
  <si>
    <t>2 m X 2 m</t>
  </si>
  <si>
    <t>NOMOR : 445/09088/RSAM/X/2015              NOMOR : 2.Ar.PLI/GA/1925/2015</t>
  </si>
  <si>
    <t>PT. MADIRI (PERSERO) Tbk</t>
  </si>
  <si>
    <t>Lahan Tanah Sebanyak 36 Kapling</t>
  </si>
  <si>
    <t>NOMOR 445/17441 a1 - a31/RSAM/XII/2016</t>
  </si>
  <si>
    <t>Hj. Rosliana dkk</t>
  </si>
  <si>
    <t>1 Januari 2017 s/d 31 Desember 2018</t>
  </si>
  <si>
    <t>Lahan Tanah Usaha Koperasi</t>
  </si>
  <si>
    <t>11 m x 42 m</t>
  </si>
  <si>
    <t>051.10443.RSAM/X/2017</t>
  </si>
  <si>
    <t>2 Okt 2017 s/d 1 Okt 2018</t>
  </si>
  <si>
    <t>DAFTAR  KERJASAMA ASET DENGAN PIHAK KETIGA 2017</t>
  </si>
  <si>
    <t>NAMA PERJANJIAN</t>
  </si>
  <si>
    <t>PERJANJIAN</t>
  </si>
  <si>
    <t>NILAI SEWA</t>
  </si>
  <si>
    <t>NOMOR</t>
  </si>
  <si>
    <t>TANGGAL</t>
  </si>
  <si>
    <t>RSUD.  PARIAMAN</t>
  </si>
  <si>
    <t>1. Lokasi ATM</t>
  </si>
  <si>
    <t>904/5906/RSPr/XII-2016</t>
  </si>
  <si>
    <t>31 Des 2016</t>
  </si>
  <si>
    <t xml:space="preserve">PT. Bank Negara Imdonesia </t>
  </si>
  <si>
    <t>5 Tahun (s/d 30 Des 2021)</t>
  </si>
  <si>
    <t>PDG/02/3754/ATM/2016</t>
  </si>
  <si>
    <t>( Persero ) Tbk</t>
  </si>
  <si>
    <t>2. Lokasi ATM</t>
  </si>
  <si>
    <t>504/254/RSPr/I-2014</t>
  </si>
  <si>
    <t>PT. Bank Pembangunan Daerah</t>
  </si>
  <si>
    <t>4 Tahun (s/d 31 Des 2017)</t>
  </si>
  <si>
    <t>3. Lokasi ATM</t>
  </si>
  <si>
    <t>977/064/RSPr/I-2017</t>
  </si>
  <si>
    <t xml:space="preserve">PT. BRI </t>
  </si>
  <si>
    <t>2 Tahun (s/d 31 Des 2019)</t>
  </si>
  <si>
    <t>RSUD. SOLOK</t>
  </si>
  <si>
    <t>1. Ruangan ATM</t>
  </si>
  <si>
    <t>pks/009/ADD-2/10-2016</t>
  </si>
  <si>
    <t>2 Tahun (s/d 4 Okt 2018)</t>
  </si>
  <si>
    <t>( BPD )</t>
  </si>
  <si>
    <t>2. Ruangan ATM</t>
  </si>
  <si>
    <t>PT. Bank Negara Indonesia (Persero)</t>
  </si>
  <si>
    <t>3 Tahun (s/d 31 Oktober 2018)</t>
  </si>
  <si>
    <t>Tbk</t>
  </si>
  <si>
    <t>3. Ruangan Kantor Kas</t>
  </si>
  <si>
    <t>PKS/010/SL/07-2016</t>
  </si>
  <si>
    <t>11 Juli 2016</t>
  </si>
  <si>
    <t>2 Tahun (s/d 10 Juli 2018)</t>
  </si>
  <si>
    <t>IV</t>
  </si>
  <si>
    <t>Dinas Kehutanan</t>
  </si>
  <si>
    <t>1. Lahan dan Bangunan di Jl. Lintas Bukittinggi-</t>
  </si>
  <si>
    <t>-</t>
  </si>
  <si>
    <t>14 Okt 2016</t>
  </si>
  <si>
    <t>PT. INHUTANI IV</t>
  </si>
  <si>
    <t>1 Tahun (14 Okt 2016 s/d</t>
  </si>
  <si>
    <t xml:space="preserve">    Medan, Nagari Padang Mantinggi Kec. Rao</t>
  </si>
  <si>
    <t>14 Okt 2017)</t>
  </si>
  <si>
    <t xml:space="preserve">    Kab. Pasaman</t>
  </si>
  <si>
    <t>V</t>
  </si>
  <si>
    <t>Dinas Naketrans</t>
  </si>
  <si>
    <t>1. Tanah dan Gedung Kantor</t>
  </si>
  <si>
    <t>030/2451.a/A/2015</t>
  </si>
  <si>
    <t>15-Mei-2015</t>
  </si>
  <si>
    <t>PT. Jamkrida Sumbar</t>
  </si>
  <si>
    <t>2 Tahun (15 Mei 2015 - 15 Mei 2017)</t>
  </si>
  <si>
    <t xml:space="preserve">    Jl. Khatib Sulaiman No. 25 Padang</t>
  </si>
  <si>
    <t>Biro Umum</t>
  </si>
  <si>
    <t>1. Tanah untuk ATM Bank Nagari</t>
  </si>
  <si>
    <t>09/SPK/UMUM/2016</t>
  </si>
  <si>
    <t>1 Des 2016</t>
  </si>
  <si>
    <t>5 Tahun (s/d 30 Nov 2021)</t>
  </si>
  <si>
    <t>2. Ruangan untuk Kantor Cabang Pembantu</t>
  </si>
  <si>
    <t>1 Tahun (s/d 30 Nov 2017)</t>
  </si>
  <si>
    <t xml:space="preserve">    Bank Nagari</t>
  </si>
  <si>
    <t>REKAP PEMANFAATAN 2017</t>
  </si>
  <si>
    <t>JENIS PEMANFAATAN</t>
  </si>
  <si>
    <t>OPD PENGGUNA PROVINSI</t>
  </si>
  <si>
    <t>PIHAK KEDUA</t>
  </si>
  <si>
    <t>NOMOR &amp; TANGGAL PERJANJIAN</t>
  </si>
  <si>
    <t>Perpanjangan Pinjam Pakai</t>
  </si>
  <si>
    <t>Dinas Pariwisata</t>
  </si>
  <si>
    <t>Kota Padang</t>
  </si>
  <si>
    <t>030/124/III-BAP2BMD-2017</t>
  </si>
  <si>
    <t>Ruang Pameran Museum Adityawarman</t>
  </si>
  <si>
    <t>030/01.012/BPKAD/2017</t>
  </si>
  <si>
    <t>Tgl. 9 Januari 2017</t>
  </si>
  <si>
    <t xml:space="preserve">Penggunaan Sementara Tanah dan </t>
  </si>
  <si>
    <t>Pengelola</t>
  </si>
  <si>
    <t>Dinas ESDM Provinsi</t>
  </si>
  <si>
    <t>030/133/BAP2BMD-III/2017</t>
  </si>
  <si>
    <t>Bangunan Eks. Bakorluh oleh Dinas</t>
  </si>
  <si>
    <t>030/1463/Set/DESDM-2017</t>
  </si>
  <si>
    <t>ESDM Provinsi Sumbar</t>
  </si>
  <si>
    <t>Tgl. 5 Januari 2017</t>
  </si>
  <si>
    <t>Izin Operasional Bangunan LPUT Pasaman</t>
  </si>
  <si>
    <t>Dinas Tanaman Pangan</t>
  </si>
  <si>
    <t>SMK S Subulus Salam</t>
  </si>
  <si>
    <t>028/7751/TPHP/2017</t>
  </si>
  <si>
    <t>Barat</t>
  </si>
  <si>
    <t>Pasaman Barat</t>
  </si>
  <si>
    <t>421/049/SMK/SSS/2017</t>
  </si>
  <si>
    <t>Tgl. 3 Juli 2017</t>
  </si>
  <si>
    <t xml:space="preserve">Izin Operasional Gedung Beladiri dan </t>
  </si>
  <si>
    <t>Dispora Sumbar</t>
  </si>
  <si>
    <t>KONI Sumbar</t>
  </si>
  <si>
    <t>030-830-2017</t>
  </si>
  <si>
    <t>Serbaguna</t>
  </si>
  <si>
    <t>11 Oktober 2017</t>
  </si>
  <si>
    <t>Perpanjangan Pinjam Pakai 1 (satu) unit</t>
  </si>
  <si>
    <t>UPTD Samsat</t>
  </si>
  <si>
    <t xml:space="preserve">Pemkab. Pasaman </t>
  </si>
  <si>
    <t>030/145/BAP2BMD-III/XI/2017</t>
  </si>
  <si>
    <t xml:space="preserve">Kendaraan Dinas Operasional Milik </t>
  </si>
  <si>
    <t>Tgl. 1 November 2017</t>
  </si>
  <si>
    <t>Kab. Pasaman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</si>
</sst>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&quot;Rp&quot;* #,##0.00_);_(&quot;Rp&quot;* \(#,##0.00\);_(&quot;Rp&quot;* &quot;-&quot;??_);_(@_)"/>
    <numFmt numFmtId="166" formatCode="[$-409]d\-mmm\-yy;@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5" fontId="6" fillId="0" borderId="5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vertical="center"/>
    </xf>
    <xf numFmtId="164" fontId="0" fillId="0" borderId="0" xfId="1" applyFo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5" fontId="6" fillId="0" borderId="9" xfId="0" quotePrefix="1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15" fontId="6" fillId="2" borderId="9" xfId="0" quotePrefix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vertical="center"/>
    </xf>
    <xf numFmtId="0" fontId="0" fillId="2" borderId="0" xfId="0" applyFill="1"/>
    <xf numFmtId="164" fontId="0" fillId="2" borderId="0" xfId="1" applyFont="1" applyFill="1"/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vertical="center"/>
    </xf>
    <xf numFmtId="1" fontId="6" fillId="0" borderId="1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5" fontId="6" fillId="0" borderId="11" xfId="0" quotePrefix="1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0" fontId="6" fillId="0" borderId="0" xfId="0" applyFont="1"/>
    <xf numFmtId="164" fontId="6" fillId="0" borderId="0" xfId="1" applyFont="1"/>
    <xf numFmtId="0" fontId="7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/>
    <xf numFmtId="0" fontId="6" fillId="0" borderId="19" xfId="0" applyFont="1" applyBorder="1"/>
    <xf numFmtId="15" fontId="6" fillId="0" borderId="19" xfId="0" applyNumberFormat="1" applyFont="1" applyBorder="1"/>
    <xf numFmtId="164" fontId="6" fillId="0" borderId="19" xfId="1" applyFont="1" applyBorder="1"/>
    <xf numFmtId="0" fontId="8" fillId="0" borderId="19" xfId="0" applyFont="1" applyFill="1" applyBorder="1"/>
    <xf numFmtId="0" fontId="9" fillId="0" borderId="19" xfId="0" applyFont="1" applyFill="1" applyBorder="1"/>
    <xf numFmtId="15" fontId="9" fillId="0" borderId="19" xfId="0" applyNumberFormat="1" applyFont="1" applyFill="1" applyBorder="1"/>
    <xf numFmtId="164" fontId="9" fillId="0" borderId="19" xfId="1" applyFont="1" applyFill="1" applyBorder="1"/>
    <xf numFmtId="0" fontId="8" fillId="0" borderId="0" xfId="0" applyFont="1" applyFill="1"/>
    <xf numFmtId="164" fontId="8" fillId="0" borderId="0" xfId="1" applyFont="1" applyFill="1"/>
    <xf numFmtId="0" fontId="6" fillId="0" borderId="5" xfId="0" applyFont="1" applyBorder="1"/>
    <xf numFmtId="15" fontId="6" fillId="0" borderId="5" xfId="0" applyNumberFormat="1" applyFont="1" applyBorder="1"/>
    <xf numFmtId="0" fontId="6" fillId="0" borderId="11" xfId="0" applyFont="1" applyBorder="1" applyAlignment="1">
      <alignment horizontal="center"/>
    </xf>
    <xf numFmtId="0" fontId="5" fillId="0" borderId="11" xfId="0" applyFont="1" applyBorder="1"/>
    <xf numFmtId="0" fontId="6" fillId="0" borderId="11" xfId="0" applyFont="1" applyBorder="1"/>
    <xf numFmtId="15" fontId="6" fillId="0" borderId="11" xfId="0" applyNumberFormat="1" applyFont="1" applyBorder="1"/>
    <xf numFmtId="0" fontId="9" fillId="0" borderId="0" xfId="0" applyFont="1" applyFill="1"/>
    <xf numFmtId="164" fontId="9" fillId="0" borderId="0" xfId="1" applyFont="1" applyFill="1"/>
    <xf numFmtId="0" fontId="6" fillId="0" borderId="19" xfId="0" applyFont="1" applyBorder="1" applyAlignment="1">
      <alignment horizontal="left"/>
    </xf>
    <xf numFmtId="15" fontId="6" fillId="0" borderId="19" xfId="0" applyNumberFormat="1" applyFont="1" applyBorder="1" applyAlignment="1">
      <alignment horizontal="right"/>
    </xf>
    <xf numFmtId="0" fontId="10" fillId="0" borderId="19" xfId="0" applyFont="1" applyBorder="1" applyAlignment="1">
      <alignment horizontal="center"/>
    </xf>
    <xf numFmtId="0" fontId="5" fillId="0" borderId="19" xfId="0" applyFont="1" applyBorder="1"/>
    <xf numFmtId="0" fontId="10" fillId="0" borderId="19" xfId="0" applyFont="1" applyBorder="1"/>
    <xf numFmtId="0" fontId="8" fillId="2" borderId="19" xfId="0" applyFont="1" applyFill="1" applyBorder="1"/>
    <xf numFmtId="15" fontId="8" fillId="2" borderId="19" xfId="0" applyNumberFormat="1" applyFont="1" applyFill="1" applyBorder="1" applyAlignment="1">
      <alignment horizontal="right"/>
    </xf>
    <xf numFmtId="164" fontId="8" fillId="2" borderId="19" xfId="1" applyFont="1" applyFill="1" applyBorder="1"/>
    <xf numFmtId="0" fontId="8" fillId="2" borderId="0" xfId="0" applyFont="1" applyFill="1"/>
    <xf numFmtId="164" fontId="8" fillId="2" borderId="0" xfId="1" applyFont="1" applyFill="1"/>
    <xf numFmtId="164" fontId="6" fillId="0" borderId="0" xfId="0" applyNumberFormat="1" applyFont="1"/>
    <xf numFmtId="0" fontId="1" fillId="0" borderId="0" xfId="2"/>
    <xf numFmtId="0" fontId="2" fillId="0" borderId="9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1" fillId="0" borderId="9" xfId="2" applyBorder="1"/>
    <xf numFmtId="0" fontId="1" fillId="0" borderId="9" xfId="2" applyBorder="1" applyAlignment="1">
      <alignment horizontal="center"/>
    </xf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B%20BAG%20PEMANFAATAN%202017\SUBAG%20PEMANFAATAN%202018\SEWA%202017\Rekap%20Sew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EUDA"/>
      <sheetName val="Data DPRD Baru"/>
      <sheetName val="Data DPRD"/>
      <sheetName val="Sheet4"/>
      <sheetName val="Rekap Inspek"/>
      <sheetName val="Rekap sewa-'15"/>
      <sheetName val="REKAP SEWA NILLA 2017"/>
      <sheetName val="REKAP SEWA NILLA 2017 (2)"/>
      <sheetName val="Sheet2"/>
      <sheetName val="Sheet3"/>
      <sheetName val="REKAP SEWA BPKP"/>
      <sheetName val="SEWA RSAM"/>
      <sheetName val="REKAP SEWA BP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H16">
            <v>115752800</v>
          </cell>
          <cell r="J16">
            <v>95600000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="60" zoomScaleNormal="100" workbookViewId="0">
      <selection activeCell="E14" sqref="E14"/>
    </sheetView>
  </sheetViews>
  <sheetFormatPr defaultRowHeight="15" x14ac:dyDescent="0.25"/>
  <cols>
    <col min="1" max="1" width="5.85546875" style="87" customWidth="1"/>
    <col min="2" max="2" width="37.7109375" style="87" customWidth="1"/>
    <col min="3" max="3" width="24.7109375" style="92" customWidth="1"/>
    <col min="4" max="4" width="20" style="92" customWidth="1"/>
    <col min="5" max="5" width="31.7109375" style="87" customWidth="1"/>
    <col min="6" max="16384" width="9.140625" style="87"/>
  </cols>
  <sheetData>
    <row r="1" spans="1:5" x14ac:dyDescent="0.25">
      <c r="A1" s="93" t="s">
        <v>107</v>
      </c>
      <c r="B1" s="93"/>
      <c r="C1" s="93"/>
      <c r="D1" s="93"/>
      <c r="E1" s="93"/>
    </row>
    <row r="3" spans="1:5" ht="29.25" customHeight="1" x14ac:dyDescent="0.25">
      <c r="A3" s="88" t="s">
        <v>1</v>
      </c>
      <c r="B3" s="88" t="s">
        <v>108</v>
      </c>
      <c r="C3" s="88" t="s">
        <v>109</v>
      </c>
      <c r="D3" s="88" t="s">
        <v>110</v>
      </c>
      <c r="E3" s="89" t="s">
        <v>111</v>
      </c>
    </row>
    <row r="4" spans="1:5" x14ac:dyDescent="0.25">
      <c r="A4" s="90"/>
      <c r="B4" s="90"/>
      <c r="C4" s="91"/>
      <c r="D4" s="91"/>
      <c r="E4" s="90"/>
    </row>
    <row r="5" spans="1:5" x14ac:dyDescent="0.25">
      <c r="A5" s="91">
        <v>1</v>
      </c>
      <c r="B5" s="90" t="s">
        <v>112</v>
      </c>
      <c r="C5" s="91" t="s">
        <v>113</v>
      </c>
      <c r="D5" s="91" t="s">
        <v>114</v>
      </c>
      <c r="E5" s="91" t="s">
        <v>115</v>
      </c>
    </row>
    <row r="6" spans="1:5" x14ac:dyDescent="0.25">
      <c r="A6" s="90"/>
      <c r="B6" s="90" t="s">
        <v>116</v>
      </c>
      <c r="C6" s="91"/>
      <c r="D6" s="91"/>
      <c r="E6" s="91" t="s">
        <v>117</v>
      </c>
    </row>
    <row r="7" spans="1:5" x14ac:dyDescent="0.25">
      <c r="A7" s="90"/>
      <c r="B7" s="90"/>
      <c r="C7" s="91"/>
      <c r="D7" s="91"/>
      <c r="E7" s="91" t="s">
        <v>118</v>
      </c>
    </row>
    <row r="8" spans="1:5" x14ac:dyDescent="0.25">
      <c r="A8" s="90"/>
      <c r="B8" s="90"/>
      <c r="C8" s="91"/>
      <c r="D8" s="91"/>
      <c r="E8" s="90"/>
    </row>
    <row r="9" spans="1:5" x14ac:dyDescent="0.25">
      <c r="A9" s="91">
        <v>2</v>
      </c>
      <c r="B9" s="90" t="s">
        <v>119</v>
      </c>
      <c r="C9" s="91" t="s">
        <v>120</v>
      </c>
      <c r="D9" s="91" t="s">
        <v>121</v>
      </c>
      <c r="E9" s="91" t="s">
        <v>122</v>
      </c>
    </row>
    <row r="10" spans="1:5" x14ac:dyDescent="0.25">
      <c r="A10" s="90"/>
      <c r="B10" s="90" t="s">
        <v>123</v>
      </c>
      <c r="C10" s="91"/>
      <c r="D10" s="91"/>
      <c r="E10" s="91" t="s">
        <v>124</v>
      </c>
    </row>
    <row r="11" spans="1:5" x14ac:dyDescent="0.25">
      <c r="A11" s="90"/>
      <c r="B11" s="90" t="s">
        <v>125</v>
      </c>
      <c r="C11" s="91"/>
      <c r="D11" s="91"/>
      <c r="E11" s="91" t="s">
        <v>126</v>
      </c>
    </row>
    <row r="12" spans="1:5" x14ac:dyDescent="0.25">
      <c r="A12" s="90"/>
      <c r="B12" s="90"/>
      <c r="C12" s="91"/>
      <c r="D12" s="91"/>
      <c r="E12" s="90"/>
    </row>
    <row r="13" spans="1:5" x14ac:dyDescent="0.25">
      <c r="A13" s="91">
        <v>3</v>
      </c>
      <c r="B13" s="90" t="s">
        <v>127</v>
      </c>
      <c r="C13" s="91" t="s">
        <v>128</v>
      </c>
      <c r="D13" s="91" t="s">
        <v>129</v>
      </c>
      <c r="E13" s="91" t="s">
        <v>130</v>
      </c>
    </row>
    <row r="14" spans="1:5" x14ac:dyDescent="0.25">
      <c r="A14" s="90"/>
      <c r="B14" s="90" t="s">
        <v>131</v>
      </c>
      <c r="C14" s="91"/>
      <c r="D14" s="91" t="s">
        <v>132</v>
      </c>
      <c r="E14" s="91" t="s">
        <v>133</v>
      </c>
    </row>
    <row r="15" spans="1:5" x14ac:dyDescent="0.25">
      <c r="A15" s="90"/>
      <c r="B15" s="90"/>
      <c r="C15" s="91"/>
      <c r="D15" s="91"/>
      <c r="E15" s="91" t="s">
        <v>134</v>
      </c>
    </row>
    <row r="16" spans="1:5" x14ac:dyDescent="0.25">
      <c r="A16" s="90"/>
      <c r="B16" s="90"/>
      <c r="C16" s="91"/>
      <c r="D16" s="91"/>
      <c r="E16" s="90"/>
    </row>
    <row r="17" spans="1:5" x14ac:dyDescent="0.25">
      <c r="A17" s="91">
        <v>4</v>
      </c>
      <c r="B17" s="90" t="s">
        <v>135</v>
      </c>
      <c r="C17" s="91" t="s">
        <v>136</v>
      </c>
      <c r="D17" s="91" t="s">
        <v>137</v>
      </c>
      <c r="E17" s="91" t="s">
        <v>138</v>
      </c>
    </row>
    <row r="18" spans="1:5" x14ac:dyDescent="0.25">
      <c r="A18" s="91"/>
      <c r="B18" s="90" t="s">
        <v>139</v>
      </c>
      <c r="C18" s="91"/>
      <c r="D18" s="91"/>
      <c r="E18" s="91" t="s">
        <v>140</v>
      </c>
    </row>
    <row r="19" spans="1:5" x14ac:dyDescent="0.25">
      <c r="A19" s="91"/>
      <c r="B19" s="90"/>
      <c r="C19" s="91"/>
      <c r="D19" s="91"/>
      <c r="E19" s="90"/>
    </row>
    <row r="20" spans="1:5" x14ac:dyDescent="0.25">
      <c r="A20" s="91">
        <v>5</v>
      </c>
      <c r="B20" s="90" t="s">
        <v>141</v>
      </c>
      <c r="C20" s="91" t="s">
        <v>142</v>
      </c>
      <c r="D20" s="91" t="s">
        <v>143</v>
      </c>
      <c r="E20" s="91" t="s">
        <v>144</v>
      </c>
    </row>
    <row r="21" spans="1:5" x14ac:dyDescent="0.25">
      <c r="A21" s="91"/>
      <c r="B21" s="90" t="s">
        <v>145</v>
      </c>
      <c r="C21" s="91" t="s">
        <v>132</v>
      </c>
      <c r="D21" s="91" t="s">
        <v>131</v>
      </c>
      <c r="E21" s="91" t="s">
        <v>146</v>
      </c>
    </row>
    <row r="22" spans="1:5" x14ac:dyDescent="0.25">
      <c r="A22" s="91"/>
      <c r="B22" s="90" t="s">
        <v>147</v>
      </c>
      <c r="C22" s="91"/>
      <c r="D22" s="91"/>
      <c r="E22" s="90"/>
    </row>
    <row r="23" spans="1:5" x14ac:dyDescent="0.25">
      <c r="A23" s="91"/>
      <c r="B23" s="90"/>
      <c r="C23" s="91"/>
      <c r="D23" s="91"/>
      <c r="E23" s="91"/>
    </row>
    <row r="24" spans="1:5" x14ac:dyDescent="0.25">
      <c r="A24" s="92"/>
    </row>
  </sheetData>
  <mergeCells count="1">
    <mergeCell ref="A1:E1"/>
  </mergeCells>
  <printOptions horizontalCentered="1"/>
  <pageMargins left="0.70866141732283472" right="0.70866141732283472" top="0.86614173228346458" bottom="0.74803149606299213" header="0.31496062992125984" footer="0.31496062992125984"/>
  <pageSetup paperSize="1000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6" workbookViewId="0">
      <selection activeCell="B38" sqref="B38"/>
    </sheetView>
  </sheetViews>
  <sheetFormatPr defaultRowHeight="15.75" x14ac:dyDescent="0.25"/>
  <cols>
    <col min="1" max="1" width="8.140625" style="54" customWidth="1"/>
    <col min="2" max="2" width="43.28515625" style="54" customWidth="1"/>
    <col min="3" max="3" width="31.85546875" style="54" customWidth="1"/>
    <col min="4" max="4" width="15" style="54" customWidth="1"/>
    <col min="5" max="5" width="37.28515625" style="54" customWidth="1"/>
    <col min="6" max="6" width="16.85546875" style="54" bestFit="1" customWidth="1"/>
    <col min="7" max="7" width="36.28515625" style="54" bestFit="1" customWidth="1"/>
    <col min="8" max="8" width="9.140625" style="54"/>
    <col min="9" max="9" width="16.85546875" style="54" bestFit="1" customWidth="1"/>
    <col min="10" max="16384" width="9.140625" style="54"/>
  </cols>
  <sheetData>
    <row r="1" spans="1:9" x14ac:dyDescent="0.25">
      <c r="A1" s="94" t="s">
        <v>46</v>
      </c>
      <c r="B1" s="94"/>
      <c r="C1" s="94"/>
      <c r="D1" s="94"/>
      <c r="E1" s="94"/>
      <c r="F1" s="94"/>
      <c r="G1" s="94"/>
    </row>
    <row r="3" spans="1:9" x14ac:dyDescent="0.25">
      <c r="A3" s="95" t="s">
        <v>1</v>
      </c>
      <c r="B3" s="95" t="s">
        <v>47</v>
      </c>
      <c r="C3" s="97" t="s">
        <v>48</v>
      </c>
      <c r="D3" s="97"/>
      <c r="E3" s="95" t="s">
        <v>6</v>
      </c>
      <c r="F3" s="95" t="s">
        <v>49</v>
      </c>
      <c r="G3" s="95" t="s">
        <v>7</v>
      </c>
      <c r="I3" s="55"/>
    </row>
    <row r="4" spans="1:9" x14ac:dyDescent="0.25">
      <c r="A4" s="96"/>
      <c r="B4" s="96"/>
      <c r="C4" s="56" t="s">
        <v>50</v>
      </c>
      <c r="D4" s="56" t="s">
        <v>51</v>
      </c>
      <c r="E4" s="96"/>
      <c r="F4" s="96"/>
      <c r="G4" s="96"/>
      <c r="I4" s="55"/>
    </row>
    <row r="5" spans="1:9" x14ac:dyDescent="0.25">
      <c r="A5" s="57"/>
      <c r="B5" s="58" t="s">
        <v>52</v>
      </c>
      <c r="C5" s="59"/>
      <c r="D5" s="60"/>
      <c r="E5" s="59"/>
      <c r="F5" s="59"/>
      <c r="G5" s="59"/>
      <c r="I5" s="55"/>
    </row>
    <row r="6" spans="1:9" x14ac:dyDescent="0.25">
      <c r="A6" s="59"/>
      <c r="B6" s="59"/>
      <c r="C6" s="59"/>
      <c r="D6" s="60"/>
      <c r="E6" s="59"/>
      <c r="F6" s="59"/>
      <c r="G6" s="59"/>
      <c r="I6" s="55"/>
    </row>
    <row r="7" spans="1:9" x14ac:dyDescent="0.25">
      <c r="A7" s="59"/>
      <c r="B7" s="59" t="s">
        <v>53</v>
      </c>
      <c r="C7" s="59" t="s">
        <v>54</v>
      </c>
      <c r="D7" s="60" t="s">
        <v>55</v>
      </c>
      <c r="E7" s="59" t="s">
        <v>56</v>
      </c>
      <c r="F7" s="61">
        <v>50000000</v>
      </c>
      <c r="G7" s="59" t="s">
        <v>57</v>
      </c>
      <c r="I7" s="55">
        <v>10000000</v>
      </c>
    </row>
    <row r="8" spans="1:9" x14ac:dyDescent="0.25">
      <c r="A8" s="59"/>
      <c r="B8" s="59"/>
      <c r="C8" s="59" t="s">
        <v>58</v>
      </c>
      <c r="D8" s="60"/>
      <c r="E8" s="59" t="s">
        <v>59</v>
      </c>
      <c r="F8" s="59"/>
      <c r="G8" s="59"/>
      <c r="I8" s="55"/>
    </row>
    <row r="9" spans="1:9" x14ac:dyDescent="0.25">
      <c r="A9" s="59"/>
      <c r="B9" s="59"/>
      <c r="C9" s="59"/>
      <c r="D9" s="60"/>
      <c r="E9" s="59"/>
      <c r="F9" s="59"/>
      <c r="G9" s="59"/>
      <c r="I9" s="55"/>
    </row>
    <row r="10" spans="1:9" x14ac:dyDescent="0.25">
      <c r="A10" s="59"/>
      <c r="B10" s="59" t="s">
        <v>60</v>
      </c>
      <c r="C10" s="59" t="s">
        <v>61</v>
      </c>
      <c r="D10" s="60">
        <v>41640</v>
      </c>
      <c r="E10" s="59" t="s">
        <v>62</v>
      </c>
      <c r="F10" s="61">
        <v>20000000</v>
      </c>
      <c r="G10" s="59" t="s">
        <v>63</v>
      </c>
      <c r="I10" s="55">
        <v>5000000</v>
      </c>
    </row>
    <row r="11" spans="1:9" x14ac:dyDescent="0.25">
      <c r="A11" s="59"/>
      <c r="B11" s="59"/>
      <c r="C11" s="59"/>
      <c r="D11" s="60"/>
      <c r="E11" s="59"/>
      <c r="F11" s="59"/>
      <c r="G11" s="59"/>
      <c r="I11" s="55"/>
    </row>
    <row r="12" spans="1:9" s="66" customFormat="1" x14ac:dyDescent="0.25">
      <c r="A12" s="62"/>
      <c r="B12" s="63" t="s">
        <v>64</v>
      </c>
      <c r="C12" s="63" t="s">
        <v>65</v>
      </c>
      <c r="D12" s="64">
        <v>42738</v>
      </c>
      <c r="E12" s="63" t="s">
        <v>66</v>
      </c>
      <c r="F12" s="65">
        <v>27000000</v>
      </c>
      <c r="G12" s="63" t="s">
        <v>67</v>
      </c>
      <c r="I12" s="67">
        <v>13500000</v>
      </c>
    </row>
    <row r="13" spans="1:9" x14ac:dyDescent="0.25">
      <c r="A13" s="68"/>
      <c r="B13" s="68"/>
      <c r="C13" s="68"/>
      <c r="D13" s="69"/>
      <c r="E13" s="68"/>
      <c r="F13" s="68"/>
      <c r="G13" s="68"/>
      <c r="I13" s="55"/>
    </row>
    <row r="14" spans="1:9" x14ac:dyDescent="0.25">
      <c r="A14" s="70"/>
      <c r="B14" s="71" t="s">
        <v>68</v>
      </c>
      <c r="C14" s="72"/>
      <c r="D14" s="73"/>
      <c r="E14" s="72"/>
      <c r="F14" s="72"/>
      <c r="G14" s="72"/>
      <c r="I14" s="55"/>
    </row>
    <row r="15" spans="1:9" x14ac:dyDescent="0.25">
      <c r="A15" s="59"/>
      <c r="B15" s="59"/>
      <c r="C15" s="59"/>
      <c r="D15" s="60"/>
      <c r="E15" s="59"/>
      <c r="F15" s="59"/>
      <c r="G15" s="59"/>
      <c r="I15" s="55"/>
    </row>
    <row r="16" spans="1:9" s="74" customFormat="1" x14ac:dyDescent="0.25">
      <c r="A16" s="63"/>
      <c r="B16" s="63" t="s">
        <v>69</v>
      </c>
      <c r="C16" s="64" t="s">
        <v>70</v>
      </c>
      <c r="D16" s="64">
        <v>42646</v>
      </c>
      <c r="E16" s="63" t="s">
        <v>62</v>
      </c>
      <c r="F16" s="65">
        <v>40000000</v>
      </c>
      <c r="G16" s="63" t="s">
        <v>71</v>
      </c>
      <c r="I16" s="75">
        <v>20000000</v>
      </c>
    </row>
    <row r="17" spans="1:9" s="74" customFormat="1" x14ac:dyDescent="0.25">
      <c r="A17" s="63"/>
      <c r="B17" s="63"/>
      <c r="C17" s="63" t="s">
        <v>72</v>
      </c>
      <c r="D17" s="64"/>
      <c r="E17" s="63" t="s">
        <v>72</v>
      </c>
      <c r="F17" s="63"/>
      <c r="G17" s="63"/>
      <c r="I17" s="75"/>
    </row>
    <row r="18" spans="1:9" x14ac:dyDescent="0.25">
      <c r="A18" s="59"/>
      <c r="B18" s="59"/>
      <c r="C18" s="59"/>
      <c r="D18" s="60"/>
      <c r="E18" s="59"/>
      <c r="F18" s="59"/>
      <c r="G18" s="59"/>
      <c r="I18" s="55"/>
    </row>
    <row r="19" spans="1:9" x14ac:dyDescent="0.25">
      <c r="A19" s="59"/>
      <c r="B19" s="59" t="s">
        <v>73</v>
      </c>
      <c r="C19" s="76">
        <v>207</v>
      </c>
      <c r="D19" s="60">
        <v>42309</v>
      </c>
      <c r="E19" s="59" t="s">
        <v>74</v>
      </c>
      <c r="F19" s="61">
        <v>60000000</v>
      </c>
      <c r="G19" s="59" t="s">
        <v>75</v>
      </c>
      <c r="I19" s="55">
        <v>20000000</v>
      </c>
    </row>
    <row r="20" spans="1:9" x14ac:dyDescent="0.25">
      <c r="A20" s="59"/>
      <c r="B20" s="59"/>
      <c r="C20" s="59"/>
      <c r="D20" s="60"/>
      <c r="E20" s="59" t="s">
        <v>76</v>
      </c>
      <c r="F20" s="59"/>
      <c r="G20" s="59"/>
      <c r="I20" s="55"/>
    </row>
    <row r="21" spans="1:9" x14ac:dyDescent="0.25">
      <c r="A21" s="59"/>
      <c r="B21" s="59"/>
      <c r="C21" s="59"/>
      <c r="D21" s="60"/>
      <c r="E21" s="59"/>
      <c r="F21" s="59"/>
      <c r="G21" s="59"/>
      <c r="I21" s="55"/>
    </row>
    <row r="22" spans="1:9" x14ac:dyDescent="0.25">
      <c r="A22" s="59"/>
      <c r="B22" s="59" t="s">
        <v>77</v>
      </c>
      <c r="C22" s="59" t="s">
        <v>78</v>
      </c>
      <c r="D22" s="77" t="s">
        <v>79</v>
      </c>
      <c r="E22" s="59" t="s">
        <v>62</v>
      </c>
      <c r="F22" s="61">
        <v>56000000</v>
      </c>
      <c r="G22" s="59" t="s">
        <v>80</v>
      </c>
      <c r="I22" s="55">
        <v>28000000</v>
      </c>
    </row>
    <row r="23" spans="1:9" hidden="1" x14ac:dyDescent="0.25">
      <c r="A23" s="59"/>
      <c r="B23" s="59"/>
      <c r="C23" s="59"/>
      <c r="D23" s="77"/>
      <c r="E23" s="59" t="s">
        <v>72</v>
      </c>
      <c r="F23" s="59"/>
      <c r="G23" s="59"/>
      <c r="I23" s="55"/>
    </row>
    <row r="24" spans="1:9" hidden="1" x14ac:dyDescent="0.25">
      <c r="A24" s="59"/>
      <c r="B24" s="59"/>
      <c r="C24" s="59"/>
      <c r="D24" s="77"/>
      <c r="E24" s="59"/>
      <c r="F24" s="59"/>
      <c r="G24" s="59"/>
      <c r="I24" s="55"/>
    </row>
    <row r="25" spans="1:9" hidden="1" x14ac:dyDescent="0.25">
      <c r="A25" s="78" t="s">
        <v>81</v>
      </c>
      <c r="B25" s="79" t="s">
        <v>82</v>
      </c>
      <c r="C25" s="59"/>
      <c r="D25" s="77"/>
      <c r="E25" s="59"/>
      <c r="F25" s="59"/>
      <c r="G25" s="59"/>
      <c r="I25" s="55"/>
    </row>
    <row r="26" spans="1:9" hidden="1" x14ac:dyDescent="0.25">
      <c r="A26" s="78"/>
      <c r="B26" s="79"/>
      <c r="C26" s="59"/>
      <c r="D26" s="77"/>
      <c r="E26" s="59"/>
      <c r="F26" s="59"/>
      <c r="G26" s="59"/>
      <c r="I26" s="55"/>
    </row>
    <row r="27" spans="1:9" hidden="1" x14ac:dyDescent="0.25">
      <c r="A27" s="78"/>
      <c r="B27" s="80" t="s">
        <v>83</v>
      </c>
      <c r="C27" s="59" t="s">
        <v>84</v>
      </c>
      <c r="D27" s="77" t="s">
        <v>85</v>
      </c>
      <c r="E27" s="59" t="s">
        <v>86</v>
      </c>
      <c r="F27" s="61">
        <v>5000000</v>
      </c>
      <c r="G27" s="59" t="s">
        <v>87</v>
      </c>
      <c r="I27" s="55"/>
    </row>
    <row r="28" spans="1:9" hidden="1" x14ac:dyDescent="0.25">
      <c r="A28" s="78"/>
      <c r="B28" s="80" t="s">
        <v>88</v>
      </c>
      <c r="C28" s="59"/>
      <c r="D28" s="77"/>
      <c r="E28" s="59"/>
      <c r="F28" s="59"/>
      <c r="G28" s="59" t="s">
        <v>89</v>
      </c>
      <c r="I28" s="55"/>
    </row>
    <row r="29" spans="1:9" hidden="1" x14ac:dyDescent="0.25">
      <c r="A29" s="78"/>
      <c r="B29" s="80" t="s">
        <v>90</v>
      </c>
      <c r="C29" s="59"/>
      <c r="D29" s="77"/>
      <c r="E29" s="59"/>
      <c r="F29" s="59"/>
      <c r="G29" s="59"/>
      <c r="I29" s="55"/>
    </row>
    <row r="30" spans="1:9" x14ac:dyDescent="0.25">
      <c r="A30" s="78"/>
      <c r="B30" s="80"/>
      <c r="C30" s="59"/>
      <c r="D30" s="77"/>
      <c r="E30" s="59"/>
      <c r="F30" s="59"/>
      <c r="G30" s="59"/>
      <c r="I30" s="55"/>
    </row>
    <row r="31" spans="1:9" hidden="1" x14ac:dyDescent="0.25">
      <c r="A31" s="78" t="s">
        <v>91</v>
      </c>
      <c r="B31" s="79" t="s">
        <v>92</v>
      </c>
      <c r="C31" s="59"/>
      <c r="D31" s="77"/>
      <c r="E31" s="59"/>
      <c r="F31" s="59"/>
      <c r="G31" s="59"/>
      <c r="I31" s="55"/>
    </row>
    <row r="32" spans="1:9" hidden="1" x14ac:dyDescent="0.25">
      <c r="A32" s="78"/>
      <c r="B32" s="79"/>
      <c r="C32" s="59"/>
      <c r="D32" s="77"/>
      <c r="E32" s="59"/>
      <c r="F32" s="59"/>
      <c r="G32" s="59"/>
      <c r="I32" s="55"/>
    </row>
    <row r="33" spans="1:9" s="84" customFormat="1" hidden="1" x14ac:dyDescent="0.25">
      <c r="A33" s="81"/>
      <c r="B33" s="81" t="s">
        <v>93</v>
      </c>
      <c r="C33" s="81" t="s">
        <v>94</v>
      </c>
      <c r="D33" s="82" t="s">
        <v>95</v>
      </c>
      <c r="E33" s="81" t="s">
        <v>96</v>
      </c>
      <c r="F33" s="83">
        <v>21363634</v>
      </c>
      <c r="G33" s="81" t="s">
        <v>97</v>
      </c>
      <c r="I33" s="85"/>
    </row>
    <row r="34" spans="1:9" s="84" customFormat="1" hidden="1" x14ac:dyDescent="0.25">
      <c r="A34" s="81"/>
      <c r="B34" s="81" t="s">
        <v>98</v>
      </c>
      <c r="C34" s="81"/>
      <c r="D34" s="82"/>
      <c r="E34" s="81"/>
      <c r="F34" s="81"/>
      <c r="G34" s="81"/>
      <c r="I34" s="85"/>
    </row>
    <row r="35" spans="1:9" hidden="1" x14ac:dyDescent="0.25">
      <c r="A35" s="59"/>
      <c r="B35" s="59"/>
      <c r="C35" s="59"/>
      <c r="D35" s="77"/>
      <c r="E35" s="59"/>
      <c r="F35" s="59"/>
      <c r="G35" s="59"/>
      <c r="I35" s="55"/>
    </row>
    <row r="36" spans="1:9" x14ac:dyDescent="0.25">
      <c r="A36" s="57"/>
      <c r="B36" s="79" t="s">
        <v>99</v>
      </c>
      <c r="C36" s="59"/>
      <c r="D36" s="77"/>
      <c r="E36" s="59"/>
      <c r="F36" s="59"/>
      <c r="G36" s="59"/>
      <c r="I36" s="55"/>
    </row>
    <row r="37" spans="1:9" x14ac:dyDescent="0.25">
      <c r="A37" s="59"/>
      <c r="B37" s="59"/>
      <c r="C37" s="59"/>
      <c r="D37" s="77"/>
      <c r="E37" s="59"/>
      <c r="F37" s="59"/>
      <c r="G37" s="59"/>
      <c r="I37" s="55"/>
    </row>
    <row r="38" spans="1:9" x14ac:dyDescent="0.25">
      <c r="A38" s="59"/>
      <c r="B38" s="59" t="s">
        <v>100</v>
      </c>
      <c r="C38" s="59" t="s">
        <v>101</v>
      </c>
      <c r="D38" s="77" t="s">
        <v>102</v>
      </c>
      <c r="E38" s="59" t="s">
        <v>62</v>
      </c>
      <c r="F38" s="61">
        <v>55000000</v>
      </c>
      <c r="G38" s="59" t="s">
        <v>103</v>
      </c>
      <c r="I38" s="55">
        <v>11000000</v>
      </c>
    </row>
    <row r="39" spans="1:9" x14ac:dyDescent="0.25">
      <c r="A39" s="59"/>
      <c r="B39" s="59" t="s">
        <v>104</v>
      </c>
      <c r="C39" s="59" t="s">
        <v>101</v>
      </c>
      <c r="D39" s="77" t="s">
        <v>102</v>
      </c>
      <c r="E39" s="59" t="s">
        <v>72</v>
      </c>
      <c r="F39" s="61">
        <v>25000000</v>
      </c>
      <c r="G39" s="59" t="s">
        <v>105</v>
      </c>
      <c r="I39" s="55">
        <v>25000000</v>
      </c>
    </row>
    <row r="40" spans="1:9" x14ac:dyDescent="0.25">
      <c r="A40" s="59"/>
      <c r="B40" s="59" t="s">
        <v>106</v>
      </c>
      <c r="C40" s="59"/>
      <c r="D40" s="59"/>
      <c r="E40" s="59"/>
      <c r="F40" s="59"/>
      <c r="G40" s="59"/>
      <c r="I40" s="55"/>
    </row>
    <row r="41" spans="1:9" x14ac:dyDescent="0.25">
      <c r="A41" s="59"/>
      <c r="B41" s="59"/>
      <c r="C41" s="59"/>
      <c r="D41" s="59"/>
      <c r="E41" s="59"/>
      <c r="F41" s="59"/>
      <c r="G41" s="59"/>
      <c r="I41" s="55"/>
    </row>
    <row r="42" spans="1:9" x14ac:dyDescent="0.25">
      <c r="A42" s="68"/>
      <c r="B42" s="68"/>
      <c r="C42" s="68"/>
      <c r="D42" s="68"/>
      <c r="E42" s="68"/>
      <c r="F42" s="68"/>
      <c r="G42" s="68"/>
      <c r="I42" s="55"/>
    </row>
    <row r="43" spans="1:9" x14ac:dyDescent="0.25">
      <c r="I43" s="55"/>
    </row>
    <row r="44" spans="1:9" x14ac:dyDescent="0.25">
      <c r="F44" s="86" t="e">
        <f>#REF!+#REF!+#REF!+#REF!+#REF!+#REF!+F7+F22+F27+F38+F39</f>
        <v>#REF!</v>
      </c>
      <c r="G44" s="86">
        <f>SUM(F7:F41)</f>
        <v>359363634</v>
      </c>
      <c r="I44" s="55">
        <f>SUM(I5:I43)</f>
        <v>132500000</v>
      </c>
    </row>
    <row r="45" spans="1:9" x14ac:dyDescent="0.25">
      <c r="G45" s="86">
        <f>G44+'[1]SEWA RSAM'!H16</f>
        <v>475116434</v>
      </c>
      <c r="I45" s="55">
        <f>'[1]SEWA RSAM'!J16</f>
        <v>95600000</v>
      </c>
    </row>
    <row r="46" spans="1:9" x14ac:dyDescent="0.25">
      <c r="I46" s="86">
        <f>SUM(I44:I45)</f>
        <v>228100000</v>
      </c>
    </row>
    <row r="48" spans="1:9" x14ac:dyDescent="0.25">
      <c r="I48" s="55">
        <v>498000000</v>
      </c>
    </row>
    <row r="49" spans="9:9" x14ac:dyDescent="0.25">
      <c r="I49" s="86">
        <f>I46+I48</f>
        <v>726100000</v>
      </c>
    </row>
  </sheetData>
  <mergeCells count="7">
    <mergeCell ref="A1:G1"/>
    <mergeCell ref="A3:A4"/>
    <mergeCell ref="B3:B4"/>
    <mergeCell ref="C3:D3"/>
    <mergeCell ref="E3:E4"/>
    <mergeCell ref="F3:F4"/>
    <mergeCell ref="G3:G4"/>
  </mergeCells>
  <pageMargins left="0.73" right="0.86" top="0.54" bottom="0.56000000000000005" header="0.31496062992126" footer="0.31496062992126"/>
  <pageSetup paperSize="5"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opLeftCell="A5" workbookViewId="0">
      <selection activeCell="B13" sqref="B13"/>
    </sheetView>
  </sheetViews>
  <sheetFormatPr defaultRowHeight="15" x14ac:dyDescent="0.25"/>
  <cols>
    <col min="1" max="1" width="5.28515625" customWidth="1"/>
    <col min="2" max="2" width="43.42578125" customWidth="1"/>
    <col min="3" max="3" width="23.7109375" bestFit="1" customWidth="1"/>
    <col min="4" max="4" width="42.28515625" customWidth="1"/>
    <col min="5" max="5" width="15.42578125" customWidth="1"/>
    <col min="6" max="6" width="30.85546875" customWidth="1"/>
    <col min="7" max="7" width="23.42578125" customWidth="1"/>
    <col min="8" max="8" width="18.85546875" bestFit="1" customWidth="1"/>
    <col min="10" max="10" width="14.28515625" bestFit="1" customWidth="1"/>
  </cols>
  <sheetData>
    <row r="2" spans="1:10" ht="23.25" x14ac:dyDescent="0.35">
      <c r="A2" s="98" t="s">
        <v>0</v>
      </c>
      <c r="B2" s="98"/>
      <c r="C2" s="98"/>
      <c r="D2" s="98"/>
      <c r="E2" s="98"/>
      <c r="F2" s="98"/>
      <c r="G2" s="98"/>
      <c r="H2" s="98"/>
    </row>
    <row r="3" spans="1:10" ht="15.75" thickBot="1" x14ac:dyDescent="0.3"/>
    <row r="4" spans="1:10" ht="32.25" thickBot="1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3" t="s">
        <v>8</v>
      </c>
    </row>
    <row r="5" spans="1:10" ht="47.25" x14ac:dyDescent="0.25">
      <c r="A5" s="4">
        <v>1</v>
      </c>
      <c r="B5" s="5" t="s">
        <v>9</v>
      </c>
      <c r="C5" s="6"/>
      <c r="D5" s="7" t="s">
        <v>10</v>
      </c>
      <c r="E5" s="8">
        <v>42734</v>
      </c>
      <c r="F5" s="7" t="s">
        <v>11</v>
      </c>
      <c r="G5" s="9" t="s">
        <v>12</v>
      </c>
      <c r="H5" s="10" t="s">
        <v>13</v>
      </c>
      <c r="J5" s="11"/>
    </row>
    <row r="6" spans="1:10" ht="31.5" x14ac:dyDescent="0.25">
      <c r="A6" s="12">
        <v>2</v>
      </c>
      <c r="B6" s="13" t="s">
        <v>14</v>
      </c>
      <c r="C6" s="14" t="s">
        <v>15</v>
      </c>
      <c r="D6" s="15" t="s">
        <v>16</v>
      </c>
      <c r="E6" s="16">
        <v>42731</v>
      </c>
      <c r="F6" s="15" t="s">
        <v>11</v>
      </c>
      <c r="G6" s="9" t="s">
        <v>12</v>
      </c>
      <c r="H6" s="17">
        <v>20000000</v>
      </c>
      <c r="J6" s="11">
        <v>20000000</v>
      </c>
    </row>
    <row r="7" spans="1:10" ht="31.5" x14ac:dyDescent="0.25">
      <c r="A7" s="12">
        <v>3</v>
      </c>
      <c r="B7" s="18" t="s">
        <v>17</v>
      </c>
      <c r="C7" s="19" t="s">
        <v>18</v>
      </c>
      <c r="D7" s="15" t="s">
        <v>19</v>
      </c>
      <c r="E7" s="16">
        <v>42731</v>
      </c>
      <c r="F7" s="15" t="s">
        <v>11</v>
      </c>
      <c r="G7" s="9" t="s">
        <v>12</v>
      </c>
      <c r="H7" s="17">
        <v>5600000</v>
      </c>
      <c r="J7" s="11">
        <v>5600000</v>
      </c>
    </row>
    <row r="8" spans="1:10" ht="31.5" x14ac:dyDescent="0.25">
      <c r="A8" s="20">
        <v>4</v>
      </c>
      <c r="B8" s="18" t="s">
        <v>20</v>
      </c>
      <c r="C8" s="19" t="s">
        <v>21</v>
      </c>
      <c r="D8" s="15" t="s">
        <v>22</v>
      </c>
      <c r="E8" s="16">
        <v>42731</v>
      </c>
      <c r="F8" s="15" t="s">
        <v>11</v>
      </c>
      <c r="G8" s="9" t="s">
        <v>12</v>
      </c>
      <c r="H8" s="17">
        <v>4000000</v>
      </c>
      <c r="J8" s="11">
        <v>4000000</v>
      </c>
    </row>
    <row r="9" spans="1:10" s="29" customFormat="1" ht="31.5" hidden="1" customHeight="1" x14ac:dyDescent="0.25">
      <c r="A9" s="21">
        <v>5</v>
      </c>
      <c r="B9" s="22" t="s">
        <v>23</v>
      </c>
      <c r="C9" s="23"/>
      <c r="D9" s="24" t="s">
        <v>24</v>
      </c>
      <c r="E9" s="25">
        <v>42373</v>
      </c>
      <c r="F9" s="26" t="s">
        <v>25</v>
      </c>
      <c r="G9" s="27" t="s">
        <v>26</v>
      </c>
      <c r="H9" s="28" t="s">
        <v>13</v>
      </c>
      <c r="J9" s="30"/>
    </row>
    <row r="10" spans="1:10" ht="32.25" customHeight="1" x14ac:dyDescent="0.25">
      <c r="A10" s="20">
        <v>5</v>
      </c>
      <c r="B10" s="18" t="s">
        <v>27</v>
      </c>
      <c r="C10" s="19" t="s">
        <v>28</v>
      </c>
      <c r="D10" s="15" t="s">
        <v>29</v>
      </c>
      <c r="E10" s="16">
        <v>42689</v>
      </c>
      <c r="F10" s="15" t="s">
        <v>30</v>
      </c>
      <c r="G10" s="9" t="s">
        <v>31</v>
      </c>
      <c r="H10" s="17">
        <v>33000000</v>
      </c>
      <c r="J10" s="11">
        <v>33000000</v>
      </c>
    </row>
    <row r="11" spans="1:10" ht="30" customHeight="1" x14ac:dyDescent="0.25">
      <c r="A11" s="20">
        <v>6</v>
      </c>
      <c r="B11" s="18" t="s">
        <v>32</v>
      </c>
      <c r="C11" s="19" t="s">
        <v>33</v>
      </c>
      <c r="D11" s="15" t="s">
        <v>29</v>
      </c>
      <c r="E11" s="16">
        <v>42689</v>
      </c>
      <c r="F11" s="15" t="s">
        <v>30</v>
      </c>
      <c r="G11" s="9" t="s">
        <v>31</v>
      </c>
      <c r="H11" s="17">
        <v>22000000</v>
      </c>
      <c r="J11" s="11">
        <v>22000000</v>
      </c>
    </row>
    <row r="12" spans="1:10" s="29" customFormat="1" ht="34.5" hidden="1" customHeight="1" x14ac:dyDescent="0.25">
      <c r="A12" s="21">
        <v>8</v>
      </c>
      <c r="B12" s="31" t="s">
        <v>34</v>
      </c>
      <c r="C12" s="32" t="s">
        <v>35</v>
      </c>
      <c r="D12" s="33" t="s">
        <v>36</v>
      </c>
      <c r="E12" s="25">
        <v>42282</v>
      </c>
      <c r="F12" s="33" t="s">
        <v>37</v>
      </c>
      <c r="G12" s="27" t="s">
        <v>26</v>
      </c>
      <c r="H12" s="34">
        <v>11000000</v>
      </c>
      <c r="J12" s="30"/>
    </row>
    <row r="13" spans="1:10" ht="31.5" x14ac:dyDescent="0.25">
      <c r="A13" s="35">
        <v>7</v>
      </c>
      <c r="B13" s="36" t="s">
        <v>38</v>
      </c>
      <c r="C13" s="37"/>
      <c r="D13" s="38" t="s">
        <v>39</v>
      </c>
      <c r="E13" s="39">
        <v>42705</v>
      </c>
      <c r="F13" s="38" t="s">
        <v>40</v>
      </c>
      <c r="G13" s="40" t="s">
        <v>41</v>
      </c>
      <c r="H13" s="41">
        <v>2152800</v>
      </c>
      <c r="J13" s="11">
        <v>2000000</v>
      </c>
    </row>
    <row r="14" spans="1:10" s="50" customFormat="1" ht="32.25" thickBot="1" x14ac:dyDescent="0.3">
      <c r="A14" s="42">
        <v>8</v>
      </c>
      <c r="B14" s="43" t="s">
        <v>42</v>
      </c>
      <c r="C14" s="44" t="s">
        <v>43</v>
      </c>
      <c r="D14" s="45" t="s">
        <v>44</v>
      </c>
      <c r="E14" s="46">
        <v>43010</v>
      </c>
      <c r="F14" s="47" t="s">
        <v>11</v>
      </c>
      <c r="G14" s="48" t="s">
        <v>45</v>
      </c>
      <c r="H14" s="49">
        <v>18000000</v>
      </c>
      <c r="J14" s="51">
        <v>9000000</v>
      </c>
    </row>
    <row r="16" spans="1:10" x14ac:dyDescent="0.25">
      <c r="H16" s="52">
        <f>SUM(H6:H14)</f>
        <v>115752800</v>
      </c>
      <c r="J16" s="53">
        <f>SUM(J6:J15)</f>
        <v>95600000</v>
      </c>
    </row>
  </sheetData>
  <mergeCells count="1">
    <mergeCell ref="A2:H2"/>
  </mergeCells>
  <pageMargins left="0.48" right="0.7" top="0.75" bottom="0.7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REKAP SEWA BPK</vt:lpstr>
      <vt:lpstr>SEWA RSAM</vt:lpstr>
      <vt:lpstr>'REKAP SEWA BPK'!Print_Area</vt:lpstr>
      <vt:lpstr>'SEWA RSAM'!Print_Area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2018-03-27T03:58:14Z</cp:lastPrinted>
  <dcterms:created xsi:type="dcterms:W3CDTF">2018-03-26T09:34:03Z</dcterms:created>
  <dcterms:modified xsi:type="dcterms:W3CDTF">2018-03-27T03:58:21Z</dcterms:modified>
</cp:coreProperties>
</file>