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5"/>
  <workbookPr/>
  <bookViews>
    <workbookView xWindow="0" yWindow="0" windowWidth="15360" windowHeight="7545" activeTab="1"/>
  </bookViews>
  <sheets>
    <sheet name="ELP1" sheetId="1" r:id="rId1"/>
    <sheet name="2.ELP2" sheetId="2" r:id="rId2"/>
    <sheet name="ELP3" sheetId="3" r:id="rId3"/>
    <sheet name="ELP4" sheetId="4" r:id="rId4"/>
    <sheet name="ELP5" sheetId="5" r:id="rId5"/>
    <sheet name="1.Jawaban Questioneer" sheetId="6" r:id="rId6"/>
    <sheet name="Lam1 RTP" sheetId="7" r:id="rId7"/>
  </sheets>
  <definedNames>
    <definedName name="_xlnm.Print_Area" localSheetId="1">'2.ELP2'!$A$1:$Q$93</definedName>
    <definedName name="_xlnm.Print_Titles" localSheetId="1">'2.ELP2'!$3:5</definedName>
  </definedNames>
  <calcPr calcId="124519"/>
</workbook>
</file>

<file path=xl/calcChain.xml><?xml version="1.0" encoding="utf-8"?>
<calcChain xmlns="http://schemas.openxmlformats.org/spreadsheetml/2006/main">
  <c r="CE52" i="6"/>
  <c r="CD5"/>
  <c r="CD4"/>
  <c r="CG75" l="1"/>
  <c r="CF75"/>
  <c r="O77" i="2" s="1"/>
  <c r="CE75" i="6"/>
  <c r="N77" i="2" s="1"/>
  <c r="CD75" i="6"/>
  <c r="M77" i="2" s="1"/>
  <c r="CG74" i="6"/>
  <c r="CF74"/>
  <c r="O76" i="2" s="1"/>
  <c r="CE74" i="6"/>
  <c r="N76" i="2" s="1"/>
  <c r="CD74" i="6"/>
  <c r="M76" i="2" s="1"/>
  <c r="CG73" i="6"/>
  <c r="CF73"/>
  <c r="O75" i="2" s="1"/>
  <c r="CE73" i="6"/>
  <c r="N75" i="2" s="1"/>
  <c r="CD73" i="6"/>
  <c r="M75" i="2" s="1"/>
  <c r="CG72" i="6"/>
  <c r="P74" i="2" s="1"/>
  <c r="CF72" i="6"/>
  <c r="O74" i="2" s="1"/>
  <c r="CE72" i="6"/>
  <c r="N74" i="2" s="1"/>
  <c r="CD72" i="6"/>
  <c r="M74" i="2" s="1"/>
  <c r="CG71" i="6"/>
  <c r="CF71"/>
  <c r="O73" i="2" s="1"/>
  <c r="CE71" i="6"/>
  <c r="N73" i="2" s="1"/>
  <c r="CD71" i="6"/>
  <c r="M73" i="2" s="1"/>
  <c r="CG70" i="6"/>
  <c r="P72" i="2" s="1"/>
  <c r="CF70" i="6"/>
  <c r="O72" i="2" s="1"/>
  <c r="CE70" i="6"/>
  <c r="N72" i="2" s="1"/>
  <c r="CD70" i="6"/>
  <c r="M72" i="2" s="1"/>
  <c r="CG69" i="6"/>
  <c r="P71" i="2" s="1"/>
  <c r="CF69" i="6"/>
  <c r="O71" i="2" s="1"/>
  <c r="CE69" i="6"/>
  <c r="N71" i="2" s="1"/>
  <c r="CD69" i="6"/>
  <c r="M71" i="2" s="1"/>
  <c r="CG68" i="6"/>
  <c r="P70" i="2" s="1"/>
  <c r="CF68" i="6"/>
  <c r="O70" i="2" s="1"/>
  <c r="CE68" i="6"/>
  <c r="N70" i="2" s="1"/>
  <c r="CD68" i="6"/>
  <c r="M70" i="2" s="1"/>
  <c r="CG67" i="6"/>
  <c r="CF67"/>
  <c r="O69" i="2" s="1"/>
  <c r="CE67" i="6"/>
  <c r="N69" i="2" s="1"/>
  <c r="CD67" i="6"/>
  <c r="M69" i="2" s="1"/>
  <c r="CG66" i="6"/>
  <c r="P68" i="2" s="1"/>
  <c r="CF66" i="6"/>
  <c r="O68" i="2" s="1"/>
  <c r="CE66" i="6"/>
  <c r="N68" i="2" s="1"/>
  <c r="CD66" i="6"/>
  <c r="M68" i="2" s="1"/>
  <c r="CG65" i="6"/>
  <c r="P67" i="2" s="1"/>
  <c r="CF65" i="6"/>
  <c r="O67" i="2" s="1"/>
  <c r="CE65" i="6"/>
  <c r="N67" i="2" s="1"/>
  <c r="CD65" i="6"/>
  <c r="M67" i="2" s="1"/>
  <c r="CG64" i="6"/>
  <c r="CF64"/>
  <c r="O66" i="2" s="1"/>
  <c r="CE64" i="6"/>
  <c r="N66" i="2" s="1"/>
  <c r="CD64" i="6"/>
  <c r="M66" i="2" s="1"/>
  <c r="CG63" i="6"/>
  <c r="CF63"/>
  <c r="O65" i="2" s="1"/>
  <c r="CE63" i="6"/>
  <c r="N65" i="2" s="1"/>
  <c r="CD63" i="6"/>
  <c r="M65" i="2" s="1"/>
  <c r="CG62" i="6"/>
  <c r="P64" i="2" s="1"/>
  <c r="CF62" i="6"/>
  <c r="O64" i="2" s="1"/>
  <c r="CE62" i="6"/>
  <c r="N64" i="2" s="1"/>
  <c r="CD62" i="6"/>
  <c r="M64" i="2" s="1"/>
  <c r="CG61" i="6"/>
  <c r="P63" i="2" s="1"/>
  <c r="CF61" i="6"/>
  <c r="O63" i="2" s="1"/>
  <c r="CE61" i="6"/>
  <c r="N63" i="2" s="1"/>
  <c r="CD61" i="6"/>
  <c r="M63" i="2" s="1"/>
  <c r="CG60" i="6"/>
  <c r="P62" i="2" s="1"/>
  <c r="CF60" i="6"/>
  <c r="O62" i="2" s="1"/>
  <c r="CE60" i="6"/>
  <c r="N62" i="2" s="1"/>
  <c r="CD60" i="6"/>
  <c r="M62" i="2" s="1"/>
  <c r="CG59" i="6"/>
  <c r="CF59"/>
  <c r="O61" i="2" s="1"/>
  <c r="CE59" i="6"/>
  <c r="N61" i="2" s="1"/>
  <c r="CD59" i="6"/>
  <c r="M61" i="2" s="1"/>
  <c r="CG58" i="6"/>
  <c r="CF58"/>
  <c r="O60" i="2" s="1"/>
  <c r="CE58" i="6"/>
  <c r="N60" i="2" s="1"/>
  <c r="CD58" i="6"/>
  <c r="M60" i="2" s="1"/>
  <c r="CG57" i="6"/>
  <c r="P59" i="2" s="1"/>
  <c r="CF57" i="6"/>
  <c r="O59" i="2" s="1"/>
  <c r="CE57" i="6"/>
  <c r="N59" i="2" s="1"/>
  <c r="CD57" i="6"/>
  <c r="M59" i="2" s="1"/>
  <c r="CG56" i="6"/>
  <c r="CF56"/>
  <c r="O58" i="2" s="1"/>
  <c r="CE56" i="6"/>
  <c r="N58" i="2" s="1"/>
  <c r="CD56" i="6"/>
  <c r="M58" i="2" s="1"/>
  <c r="CG55" i="6"/>
  <c r="CF55"/>
  <c r="O57" i="2" s="1"/>
  <c r="CE55" i="6"/>
  <c r="N57" i="2" s="1"/>
  <c r="CD55" i="6"/>
  <c r="M57" i="2" s="1"/>
  <c r="CG54" i="6"/>
  <c r="P56" i="2" s="1"/>
  <c r="CF54" i="6"/>
  <c r="O56" i="2" s="1"/>
  <c r="CE54" i="6"/>
  <c r="N56" i="2" s="1"/>
  <c r="CD54" i="6"/>
  <c r="M56" i="2" s="1"/>
  <c r="CG53" i="6"/>
  <c r="CF53"/>
  <c r="O55" i="2" s="1"/>
  <c r="CE53" i="6"/>
  <c r="N55" i="2" s="1"/>
  <c r="CD53" i="6"/>
  <c r="M55" i="2" s="1"/>
  <c r="CG52" i="6"/>
  <c r="P54" i="2" s="1"/>
  <c r="CF52" i="6"/>
  <c r="O54" i="2" s="1"/>
  <c r="N54"/>
  <c r="CD52" i="6"/>
  <c r="M54" i="2" s="1"/>
  <c r="CG51" i="6"/>
  <c r="P53" i="2" s="1"/>
  <c r="CF51" i="6"/>
  <c r="O53" i="2" s="1"/>
  <c r="CE51" i="6"/>
  <c r="N53" i="2" s="1"/>
  <c r="CD51" i="6"/>
  <c r="M53" i="2" s="1"/>
  <c r="CG50" i="6"/>
  <c r="CF50"/>
  <c r="O52" i="2" s="1"/>
  <c r="CE50" i="6"/>
  <c r="N52" i="2" s="1"/>
  <c r="CD50" i="6"/>
  <c r="M52" i="2" s="1"/>
  <c r="CG49" i="6"/>
  <c r="P51" i="2" s="1"/>
  <c r="CF49" i="6"/>
  <c r="O51" i="2" s="1"/>
  <c r="CE49" i="6"/>
  <c r="N51" i="2" s="1"/>
  <c r="CD49" i="6"/>
  <c r="M51" i="2" s="1"/>
  <c r="CG48" i="6"/>
  <c r="P50" i="2" s="1"/>
  <c r="CF48" i="6"/>
  <c r="O50" i="2" s="1"/>
  <c r="CE48" i="6"/>
  <c r="N50" i="2" s="1"/>
  <c r="CD48" i="6"/>
  <c r="M50" i="2" s="1"/>
  <c r="CG47" i="6"/>
  <c r="P49" i="2" s="1"/>
  <c r="CF47" i="6"/>
  <c r="O49" i="2" s="1"/>
  <c r="CE47" i="6"/>
  <c r="N49" i="2" s="1"/>
  <c r="CD47" i="6"/>
  <c r="M49" i="2" s="1"/>
  <c r="CG46" i="6"/>
  <c r="P48" i="2" s="1"/>
  <c r="CF46" i="6"/>
  <c r="O48" i="2" s="1"/>
  <c r="CE46" i="6"/>
  <c r="N48" i="2" s="1"/>
  <c r="CD46" i="6"/>
  <c r="M48" i="2" s="1"/>
  <c r="CG45" i="6"/>
  <c r="P47" i="2" s="1"/>
  <c r="CF45" i="6"/>
  <c r="O47" i="2" s="1"/>
  <c r="CE45" i="6"/>
  <c r="N47" i="2" s="1"/>
  <c r="CD45" i="6"/>
  <c r="M47" i="2" s="1"/>
  <c r="CG44" i="6"/>
  <c r="P46" i="2" s="1"/>
  <c r="CF44" i="6"/>
  <c r="O46" i="2" s="1"/>
  <c r="CE44" i="6"/>
  <c r="N46" i="2" s="1"/>
  <c r="CD44" i="6"/>
  <c r="M46" i="2" s="1"/>
  <c r="CG43" i="6"/>
  <c r="P45" i="2" s="1"/>
  <c r="CF43" i="6"/>
  <c r="O45" i="2" s="1"/>
  <c r="CE43" i="6"/>
  <c r="N45" i="2" s="1"/>
  <c r="CD43" i="6"/>
  <c r="M45" i="2" s="1"/>
  <c r="CG42" i="6"/>
  <c r="P44" i="2" s="1"/>
  <c r="CF42" i="6"/>
  <c r="O44" i="2" s="1"/>
  <c r="CE42" i="6"/>
  <c r="N44" i="2" s="1"/>
  <c r="CD42" i="6"/>
  <c r="M44" i="2" s="1"/>
  <c r="CG41" i="6"/>
  <c r="P43" i="2" s="1"/>
  <c r="CF41" i="6"/>
  <c r="O43" i="2" s="1"/>
  <c r="CE41" i="6"/>
  <c r="N43" i="2" s="1"/>
  <c r="CD41" i="6"/>
  <c r="M43" i="2" s="1"/>
  <c r="CG40" i="6"/>
  <c r="CF40"/>
  <c r="O42" i="2" s="1"/>
  <c r="CE40" i="6"/>
  <c r="N42" i="2" s="1"/>
  <c r="CD40" i="6"/>
  <c r="M42" i="2" s="1"/>
  <c r="CG39" i="6"/>
  <c r="CF39"/>
  <c r="O41" i="2" s="1"/>
  <c r="CE39" i="6"/>
  <c r="N41" i="2" s="1"/>
  <c r="CD39" i="6"/>
  <c r="M41" i="2" s="1"/>
  <c r="CG38" i="6"/>
  <c r="P40" i="2" s="1"/>
  <c r="CF38" i="6"/>
  <c r="O40" i="2" s="1"/>
  <c r="CE38" i="6"/>
  <c r="N40" i="2" s="1"/>
  <c r="CD38" i="6"/>
  <c r="M40" i="2" s="1"/>
  <c r="CG37" i="6"/>
  <c r="P39" i="2" s="1"/>
  <c r="CF37" i="6"/>
  <c r="O39" i="2" s="1"/>
  <c r="CE37" i="6"/>
  <c r="N39" i="2" s="1"/>
  <c r="CD37" i="6"/>
  <c r="M39" i="2" s="1"/>
  <c r="CG36" i="6"/>
  <c r="P38" i="2" s="1"/>
  <c r="CF36" i="6"/>
  <c r="O38" i="2" s="1"/>
  <c r="CE36" i="6"/>
  <c r="N38" i="2" s="1"/>
  <c r="CD36" i="6"/>
  <c r="M38" i="2" s="1"/>
  <c r="CG35" i="6"/>
  <c r="P37" i="2" s="1"/>
  <c r="CF35" i="6"/>
  <c r="O37" i="2" s="1"/>
  <c r="CE35" i="6"/>
  <c r="N37" i="2" s="1"/>
  <c r="CD35" i="6"/>
  <c r="M37" i="2" s="1"/>
  <c r="CG34" i="6"/>
  <c r="P36" i="2" s="1"/>
  <c r="CF34" i="6"/>
  <c r="O36" i="2" s="1"/>
  <c r="CE34" i="6"/>
  <c r="N36" i="2" s="1"/>
  <c r="CD34" i="6"/>
  <c r="M36" i="2" s="1"/>
  <c r="CG33" i="6"/>
  <c r="P35" i="2" s="1"/>
  <c r="CF33" i="6"/>
  <c r="O35" i="2" s="1"/>
  <c r="CE33" i="6"/>
  <c r="N35" i="2" s="1"/>
  <c r="CD33" i="6"/>
  <c r="M35" i="2" s="1"/>
  <c r="CG32" i="6"/>
  <c r="CF32"/>
  <c r="O34" i="2" s="1"/>
  <c r="CE32" i="6"/>
  <c r="N34" i="2" s="1"/>
  <c r="CD32" i="6"/>
  <c r="M34" i="2" s="1"/>
  <c r="CG31" i="6"/>
  <c r="CF31"/>
  <c r="O33" i="2" s="1"/>
  <c r="CE31" i="6"/>
  <c r="N33" i="2" s="1"/>
  <c r="CD31" i="6"/>
  <c r="M33" i="2" s="1"/>
  <c r="CG30" i="6"/>
  <c r="P32" i="2" s="1"/>
  <c r="CF30" i="6"/>
  <c r="O32" i="2" s="1"/>
  <c r="CE30" i="6"/>
  <c r="N32" i="2" s="1"/>
  <c r="CD30" i="6"/>
  <c r="M32" i="2" s="1"/>
  <c r="CG29" i="6"/>
  <c r="P31" i="2" s="1"/>
  <c r="CF29" i="6"/>
  <c r="O31" i="2" s="1"/>
  <c r="CE29" i="6"/>
  <c r="N31" i="2" s="1"/>
  <c r="CD29" i="6"/>
  <c r="M31" i="2" s="1"/>
  <c r="CG28" i="6"/>
  <c r="P30" i="2" s="1"/>
  <c r="CF28" i="6"/>
  <c r="O30" i="2" s="1"/>
  <c r="CE28" i="6"/>
  <c r="N30" i="2" s="1"/>
  <c r="CD28" i="6"/>
  <c r="M30" i="2" s="1"/>
  <c r="CG27" i="6"/>
  <c r="CF27"/>
  <c r="O29" i="2" s="1"/>
  <c r="CE27" i="6"/>
  <c r="N29" i="2" s="1"/>
  <c r="CD27" i="6"/>
  <c r="M29" i="2" s="1"/>
  <c r="CG26" i="6"/>
  <c r="CF26"/>
  <c r="O28" i="2" s="1"/>
  <c r="CE26" i="6"/>
  <c r="N28" i="2" s="1"/>
  <c r="CD26" i="6"/>
  <c r="M28" i="2" s="1"/>
  <c r="CG25" i="6"/>
  <c r="P27" i="2" s="1"/>
  <c r="CF25" i="6"/>
  <c r="O27" i="2" s="1"/>
  <c r="CE25" i="6"/>
  <c r="N27" i="2" s="1"/>
  <c r="CD25" i="6"/>
  <c r="M27" i="2" s="1"/>
  <c r="CG24" i="6"/>
  <c r="CF24"/>
  <c r="O26" i="2" s="1"/>
  <c r="CE24" i="6"/>
  <c r="N26" i="2" s="1"/>
  <c r="CD24" i="6"/>
  <c r="M26" i="2" s="1"/>
  <c r="CG23" i="6"/>
  <c r="P25" i="2" s="1"/>
  <c r="CF23" i="6"/>
  <c r="O25" i="2" s="1"/>
  <c r="CE23" i="6"/>
  <c r="N25" i="2" s="1"/>
  <c r="CD23" i="6"/>
  <c r="M25" i="2" s="1"/>
  <c r="CG22" i="6"/>
  <c r="P24" i="2" s="1"/>
  <c r="CF22" i="6"/>
  <c r="O24" i="2" s="1"/>
  <c r="CE22" i="6"/>
  <c r="N24" i="2" s="1"/>
  <c r="CD22" i="6"/>
  <c r="M24" i="2" s="1"/>
  <c r="CG21" i="6"/>
  <c r="P23" i="2" s="1"/>
  <c r="CF21" i="6"/>
  <c r="O23" i="2" s="1"/>
  <c r="CE21" i="6"/>
  <c r="N23" i="2" s="1"/>
  <c r="CD21" i="6"/>
  <c r="M23" i="2" s="1"/>
  <c r="CG20" i="6"/>
  <c r="P22" i="2" s="1"/>
  <c r="CF20" i="6"/>
  <c r="O22" i="2" s="1"/>
  <c r="CE20" i="6"/>
  <c r="N22" i="2" s="1"/>
  <c r="CD20" i="6"/>
  <c r="M22" i="2" s="1"/>
  <c r="CG19" i="6"/>
  <c r="CF19"/>
  <c r="O21" i="2" s="1"/>
  <c r="CE19" i="6"/>
  <c r="N21" i="2" s="1"/>
  <c r="CD19" i="6"/>
  <c r="M21" i="2" s="1"/>
  <c r="CG18" i="6"/>
  <c r="P20" i="2" s="1"/>
  <c r="CF18" i="6"/>
  <c r="O20" i="2" s="1"/>
  <c r="CE18" i="6"/>
  <c r="N20" i="2" s="1"/>
  <c r="CD18" i="6"/>
  <c r="M20" i="2" s="1"/>
  <c r="CG17" i="6"/>
  <c r="CF17"/>
  <c r="O19" i="2" s="1"/>
  <c r="CE17" i="6"/>
  <c r="N19" i="2" s="1"/>
  <c r="CD17" i="6"/>
  <c r="M19" i="2" s="1"/>
  <c r="CG16" i="6"/>
  <c r="CF16"/>
  <c r="O18" i="2" s="1"/>
  <c r="CE16" i="6"/>
  <c r="N18" i="2" s="1"/>
  <c r="CD16" i="6"/>
  <c r="M18" i="2" s="1"/>
  <c r="CG15" i="6"/>
  <c r="CF15"/>
  <c r="O17" i="2" s="1"/>
  <c r="CE15" i="6"/>
  <c r="N17" i="2" s="1"/>
  <c r="CD15" i="6"/>
  <c r="M17" i="2" s="1"/>
  <c r="CG14" i="6"/>
  <c r="CF14"/>
  <c r="O16" i="2" s="1"/>
  <c r="CE14" i="6"/>
  <c r="N16" i="2" s="1"/>
  <c r="CD14" i="6"/>
  <c r="M16" i="2" s="1"/>
  <c r="CG13" i="6"/>
  <c r="P15" i="2" s="1"/>
  <c r="CF13" i="6"/>
  <c r="O15" i="2" s="1"/>
  <c r="CE13" i="6"/>
  <c r="N15" i="2" s="1"/>
  <c r="CD13" i="6"/>
  <c r="M15" i="2" s="1"/>
  <c r="CG12" i="6"/>
  <c r="P14" i="2" s="1"/>
  <c r="CF12" i="6"/>
  <c r="O14" i="2" s="1"/>
  <c r="CE12" i="6"/>
  <c r="N14" i="2" s="1"/>
  <c r="CD12" i="6"/>
  <c r="M14" i="2" s="1"/>
  <c r="CG11" i="6"/>
  <c r="P13" i="2" s="1"/>
  <c r="CF11" i="6"/>
  <c r="O13" i="2" s="1"/>
  <c r="CE11" i="6"/>
  <c r="N13" i="2" s="1"/>
  <c r="CD11" i="6"/>
  <c r="M13" i="2" s="1"/>
  <c r="CG10" i="6"/>
  <c r="P12" i="2" s="1"/>
  <c r="CF10" i="6"/>
  <c r="O12" i="2" s="1"/>
  <c r="CE10" i="6"/>
  <c r="N12" i="2" s="1"/>
  <c r="CD10" i="6"/>
  <c r="M12" i="2" s="1"/>
  <c r="CG9" i="6"/>
  <c r="P11" i="2" s="1"/>
  <c r="CF9" i="6"/>
  <c r="O11" i="2" s="1"/>
  <c r="CE9" i="6"/>
  <c r="N11" i="2" s="1"/>
  <c r="CD9" i="6"/>
  <c r="M11" i="2" s="1"/>
  <c r="CG8" i="6"/>
  <c r="P10" i="2" s="1"/>
  <c r="CF8" i="6"/>
  <c r="O10" i="2" s="1"/>
  <c r="CE8" i="6"/>
  <c r="N10" i="2" s="1"/>
  <c r="CD8" i="6"/>
  <c r="M10" i="2" s="1"/>
  <c r="CG7" i="6"/>
  <c r="P9" i="2" s="1"/>
  <c r="CF7" i="6"/>
  <c r="O9" i="2" s="1"/>
  <c r="CE7" i="6"/>
  <c r="N9" i="2" s="1"/>
  <c r="CD7" i="6"/>
  <c r="M9" i="2" s="1"/>
  <c r="CG6" i="6"/>
  <c r="P8" i="2" s="1"/>
  <c r="CF6" i="6"/>
  <c r="O8" i="2" s="1"/>
  <c r="CE6" i="6"/>
  <c r="N8" i="2" s="1"/>
  <c r="CD6" i="6"/>
  <c r="M8" i="2" s="1"/>
  <c r="CG5" i="6"/>
  <c r="P7" i="2" s="1"/>
  <c r="CF5" i="6"/>
  <c r="O7" i="2" s="1"/>
  <c r="CE5" i="6"/>
  <c r="N7" i="2" s="1"/>
  <c r="A5" i="6"/>
  <c r="A6" s="1"/>
  <c r="A7" s="1"/>
  <c r="A8" s="1"/>
  <c r="A9" s="1"/>
  <c r="A10" s="1"/>
  <c r="A11" s="1"/>
  <c r="A12" s="1"/>
  <c r="A13" s="1"/>
  <c r="A14" s="1"/>
  <c r="A15" s="1"/>
  <c r="A16" s="1"/>
  <c r="A17" s="1"/>
  <c r="A18" s="1"/>
  <c r="A19" s="1"/>
  <c r="A20" s="1"/>
  <c r="A21" s="1"/>
  <c r="A22" s="1"/>
  <c r="A23" s="1"/>
  <c r="A24" s="1"/>
  <c r="A25" s="1"/>
  <c r="A26" s="1"/>
  <c r="A27" s="1"/>
  <c r="A28" s="1"/>
  <c r="A29" s="1"/>
  <c r="A30" s="1"/>
  <c r="A31" s="1"/>
  <c r="A32" s="1"/>
  <c r="A33" s="1"/>
  <c r="A34" s="1"/>
  <c r="A35" s="1"/>
  <c r="A36" s="1"/>
  <c r="A37" s="1"/>
  <c r="A38" s="1"/>
  <c r="A39" s="1"/>
  <c r="A40" s="1"/>
  <c r="A41" s="1"/>
  <c r="A42" s="1"/>
  <c r="A43" s="1"/>
  <c r="A44" s="1"/>
  <c r="A45" s="1"/>
  <c r="A46" s="1"/>
  <c r="A47" s="1"/>
  <c r="A48" s="1"/>
  <c r="A49" s="1"/>
  <c r="A50" s="1"/>
  <c r="A51" s="1"/>
  <c r="A52" s="1"/>
  <c r="A53" s="1"/>
  <c r="A54" s="1"/>
  <c r="A55" s="1"/>
  <c r="A56" s="1"/>
  <c r="A57" s="1"/>
  <c r="A58" s="1"/>
  <c r="A59" s="1"/>
  <c r="A60" s="1"/>
  <c r="A61" s="1"/>
  <c r="A62" s="1"/>
  <c r="A63" s="1"/>
  <c r="A64" s="1"/>
  <c r="A65" s="1"/>
  <c r="A66" s="1"/>
  <c r="A67" s="1"/>
  <c r="A68" s="1"/>
  <c r="A69" s="1"/>
  <c r="A70" s="1"/>
  <c r="A71" s="1"/>
  <c r="A72" s="1"/>
  <c r="CG4"/>
  <c r="P6" i="2" s="1"/>
  <c r="CF4" i="6"/>
  <c r="O6" i="2" s="1"/>
  <c r="CE4" i="6"/>
  <c r="N6" i="2" s="1"/>
  <c r="C3" i="6"/>
  <c r="D3" s="1"/>
  <c r="E3" s="1"/>
  <c r="F3" s="1"/>
  <c r="G3" s="1"/>
  <c r="I3" s="1"/>
  <c r="J3" s="1"/>
  <c r="K3" s="1"/>
  <c r="L3" s="1"/>
  <c r="M3" s="1"/>
  <c r="N3" s="1"/>
  <c r="O3" s="1"/>
  <c r="P3" s="1"/>
  <c r="Q3" s="1"/>
  <c r="R3" s="1"/>
  <c r="S3" s="1"/>
  <c r="T3" s="1"/>
  <c r="U3" s="1"/>
  <c r="V3" s="1"/>
  <c r="W3" s="1"/>
  <c r="X3" s="1"/>
  <c r="Y3" s="1"/>
  <c r="Z3" s="1"/>
  <c r="AA3" s="1"/>
  <c r="AB3" s="1"/>
  <c r="AC3" s="1"/>
  <c r="AD3" s="1"/>
  <c r="AE3" s="1"/>
  <c r="AF3" s="1"/>
  <c r="AG3" s="1"/>
  <c r="AH3" s="1"/>
  <c r="AI3" s="1"/>
  <c r="AJ3" s="1"/>
  <c r="AK3" s="1"/>
  <c r="AL3" s="1"/>
  <c r="AM3" s="1"/>
  <c r="AN3" s="1"/>
  <c r="AO3" s="1"/>
  <c r="AP3" s="1"/>
  <c r="AQ3" s="1"/>
  <c r="AR3" s="1"/>
  <c r="AS3" s="1"/>
  <c r="AU3" s="1"/>
  <c r="AV3" s="1"/>
  <c r="AW3" s="1"/>
  <c r="AX3" s="1"/>
  <c r="AY3" s="1"/>
  <c r="AZ3" s="1"/>
  <c r="BA3" s="1"/>
  <c r="BB3" s="1"/>
  <c r="BC3" s="1"/>
  <c r="BD3" s="1"/>
  <c r="BE3" s="1"/>
  <c r="BF3" s="1"/>
  <c r="BG3" s="1"/>
  <c r="BH3" s="1"/>
  <c r="BI3" s="1"/>
  <c r="BJ3" s="1"/>
  <c r="BK3" s="1"/>
  <c r="BL3" s="1"/>
  <c r="BM3" s="1"/>
  <c r="BN3" s="1"/>
  <c r="BO3" s="1"/>
  <c r="BP3" s="1"/>
  <c r="BQ3" s="1"/>
  <c r="BR3" s="1"/>
  <c r="BS3" s="1"/>
  <c r="BT3" s="1"/>
  <c r="BU3" s="1"/>
  <c r="BV3" s="1"/>
  <c r="BW3" s="1"/>
  <c r="BX3" s="1"/>
  <c r="BY3" s="1"/>
  <c r="BZ3" s="1"/>
  <c r="CA3" s="1"/>
  <c r="CB3" s="1"/>
  <c r="CC3" s="1"/>
  <c r="P77" i="2"/>
  <c r="P76"/>
  <c r="P75"/>
  <c r="P73"/>
  <c r="P69"/>
  <c r="P66"/>
  <c r="P65"/>
  <c r="P61"/>
  <c r="P60"/>
  <c r="P58"/>
  <c r="P57"/>
  <c r="P55"/>
  <c r="P52"/>
  <c r="P42"/>
  <c r="P41"/>
  <c r="P34"/>
  <c r="P33"/>
  <c r="P29"/>
  <c r="P28"/>
  <c r="P26"/>
  <c r="P21"/>
  <c r="P19"/>
  <c r="P18"/>
  <c r="P17"/>
  <c r="P16"/>
  <c r="I9"/>
  <c r="I8"/>
  <c r="M7"/>
  <c r="I7"/>
  <c r="I6"/>
  <c r="A9" i="1"/>
  <c r="A10" s="1"/>
  <c r="A11" s="1"/>
  <c r="A12" s="1"/>
  <c r="L19" i="2" l="1"/>
  <c r="L9"/>
  <c r="L25"/>
  <c r="K20"/>
  <c r="L7"/>
  <c r="L8"/>
  <c r="K9"/>
  <c r="K11"/>
  <c r="L21"/>
  <c r="L73"/>
  <c r="L69"/>
  <c r="L66"/>
  <c r="K64"/>
  <c r="L63"/>
  <c r="L61"/>
  <c r="K58"/>
  <c r="L48"/>
  <c r="H48" s="1"/>
  <c r="G48" s="1"/>
  <c r="K43"/>
  <c r="K39"/>
  <c r="L36"/>
  <c r="L30"/>
  <c r="K29"/>
  <c r="K26"/>
  <c r="K24"/>
  <c r="L11"/>
  <c r="K71"/>
  <c r="L71"/>
  <c r="H71" s="1"/>
  <c r="G71" s="1"/>
  <c r="L75"/>
  <c r="K75"/>
  <c r="L32"/>
  <c r="L54"/>
  <c r="L57"/>
  <c r="L27"/>
  <c r="K44"/>
  <c r="K63"/>
  <c r="L15"/>
  <c r="L18"/>
  <c r="K21"/>
  <c r="K19"/>
  <c r="L26"/>
  <c r="K27"/>
  <c r="K31"/>
  <c r="K32"/>
  <c r="L46"/>
  <c r="K53"/>
  <c r="K70"/>
  <c r="L76"/>
  <c r="CH8" i="6"/>
  <c r="Q10" i="2" s="1"/>
  <c r="CH9" i="6"/>
  <c r="Q11" i="2" s="1"/>
  <c r="K8"/>
  <c r="K56"/>
  <c r="K35"/>
  <c r="L13"/>
  <c r="L22"/>
  <c r="L23"/>
  <c r="K28"/>
  <c r="K33"/>
  <c r="K36"/>
  <c r="K45"/>
  <c r="K47"/>
  <c r="K48"/>
  <c r="K66"/>
  <c r="CH4" i="6"/>
  <c r="Q6" i="2" s="1"/>
  <c r="CH13" i="6"/>
  <c r="Q15" i="2" s="1"/>
  <c r="K46"/>
  <c r="K30"/>
  <c r="L44"/>
  <c r="L68"/>
  <c r="K7"/>
  <c r="L12"/>
  <c r="L14"/>
  <c r="H14" s="1"/>
  <c r="G14" s="1"/>
  <c r="K15"/>
  <c r="L10"/>
  <c r="L16"/>
  <c r="L17"/>
  <c r="K18"/>
  <c r="L20"/>
  <c r="L24"/>
  <c r="K25"/>
  <c r="K37"/>
  <c r="K41"/>
  <c r="K54"/>
  <c r="K57"/>
  <c r="L58"/>
  <c r="CH16" i="6"/>
  <c r="Q18" i="2" s="1"/>
  <c r="CH18" i="6"/>
  <c r="Q20" i="2" s="1"/>
  <c r="CH19" i="6"/>
  <c r="Q21" i="2" s="1"/>
  <c r="CH26" i="6"/>
  <c r="Q28" i="2" s="1"/>
  <c r="CH27" i="6"/>
  <c r="Q29" i="2" s="1"/>
  <c r="CH32" i="6"/>
  <c r="Q34" i="2" s="1"/>
  <c r="CH34" i="6"/>
  <c r="Q36" i="2" s="1"/>
  <c r="CH35" i="6"/>
  <c r="Q37" i="2" s="1"/>
  <c r="CH40" i="6"/>
  <c r="Q42" i="2" s="1"/>
  <c r="CH42" i="6"/>
  <c r="Q44" i="2" s="1"/>
  <c r="CH43" i="6"/>
  <c r="Q45" i="2" s="1"/>
  <c r="CH48" i="6"/>
  <c r="Q50" i="2" s="1"/>
  <c r="CH50" i="6"/>
  <c r="Q52" i="2" s="1"/>
  <c r="CH51" i="6"/>
  <c r="Q53" i="2" s="1"/>
  <c r="CH56" i="6"/>
  <c r="Q58" i="2" s="1"/>
  <c r="CH58" i="6"/>
  <c r="Q60" i="2" s="1"/>
  <c r="CH59" i="6"/>
  <c r="Q61" i="2" s="1"/>
  <c r="CH64" i="6"/>
  <c r="Q66" i="2" s="1"/>
  <c r="CH66" i="6"/>
  <c r="Q68" i="2" s="1"/>
  <c r="CH67" i="6"/>
  <c r="Q69" i="2" s="1"/>
  <c r="CH72" i="6"/>
  <c r="Q74" i="2" s="1"/>
  <c r="CH73" i="6"/>
  <c r="Q75" i="2" s="1"/>
  <c r="CH75" i="6"/>
  <c r="Q77" i="2" s="1"/>
  <c r="M6"/>
  <c r="K13"/>
  <c r="K17"/>
  <c r="K23"/>
  <c r="L34"/>
  <c r="K34"/>
  <c r="L35"/>
  <c r="L38"/>
  <c r="K38"/>
  <c r="L43"/>
  <c r="L51"/>
  <c r="K51"/>
  <c r="L52"/>
  <c r="L65"/>
  <c r="K65"/>
  <c r="L40"/>
  <c r="H40" s="1"/>
  <c r="G40" s="1"/>
  <c r="K40"/>
  <c r="K10"/>
  <c r="K12"/>
  <c r="K14"/>
  <c r="K16"/>
  <c r="K22"/>
  <c r="L29"/>
  <c r="L39"/>
  <c r="L41"/>
  <c r="H41" s="1"/>
  <c r="G41" s="1"/>
  <c r="L42"/>
  <c r="K42"/>
  <c r="L45"/>
  <c r="L47"/>
  <c r="L49"/>
  <c r="K49"/>
  <c r="K59"/>
  <c r="L59"/>
  <c r="L60"/>
  <c r="K60"/>
  <c r="L67"/>
  <c r="K72"/>
  <c r="L74"/>
  <c r="K74"/>
  <c r="CH6" i="6"/>
  <c r="Q8" i="2" s="1"/>
  <c r="L28"/>
  <c r="L31"/>
  <c r="L33"/>
  <c r="L37"/>
  <c r="L50"/>
  <c r="L53"/>
  <c r="L55"/>
  <c r="K55"/>
  <c r="L62"/>
  <c r="K62"/>
  <c r="K77"/>
  <c r="L77"/>
  <c r="K50"/>
  <c r="K52"/>
  <c r="L64"/>
  <c r="K68"/>
  <c r="K69"/>
  <c r="K76"/>
  <c r="CH7" i="6"/>
  <c r="Q9" i="2" s="1"/>
  <c r="CH10" i="6"/>
  <c r="Q12" i="2" s="1"/>
  <c r="CH14" i="6"/>
  <c r="Q16" i="2" s="1"/>
  <c r="CH20" i="6"/>
  <c r="Q22" i="2" s="1"/>
  <c r="CH21" i="6"/>
  <c r="Q23" i="2" s="1"/>
  <c r="CH28" i="6"/>
  <c r="Q30" i="2" s="1"/>
  <c r="CH29" i="6"/>
  <c r="Q31" i="2" s="1"/>
  <c r="CH36" i="6"/>
  <c r="Q38" i="2" s="1"/>
  <c r="CH37" i="6"/>
  <c r="Q39" i="2" s="1"/>
  <c r="CH44" i="6"/>
  <c r="Q46" i="2" s="1"/>
  <c r="CH45" i="6"/>
  <c r="Q47" i="2" s="1"/>
  <c r="CH52" i="6"/>
  <c r="Q54" i="2" s="1"/>
  <c r="CH53" i="6"/>
  <c r="Q55" i="2" s="1"/>
  <c r="CH60" i="6"/>
  <c r="Q62" i="2" s="1"/>
  <c r="CH61" i="6"/>
  <c r="Q63" i="2" s="1"/>
  <c r="CH68" i="6"/>
  <c r="Q70" i="2" s="1"/>
  <c r="CH69" i="6"/>
  <c r="Q71" i="2" s="1"/>
  <c r="K61"/>
  <c r="K73"/>
  <c r="CH5" i="6"/>
  <c r="Q7" i="2" s="1"/>
  <c r="CH11" i="6"/>
  <c r="Q13" i="2" s="1"/>
  <c r="CH15" i="6"/>
  <c r="Q17" i="2" s="1"/>
  <c r="CH22" i="6"/>
  <c r="Q24" i="2" s="1"/>
  <c r="CH23" i="6"/>
  <c r="Q25" i="2" s="1"/>
  <c r="CH30" i="6"/>
  <c r="Q32" i="2" s="1"/>
  <c r="CH31" i="6"/>
  <c r="Q33" i="2" s="1"/>
  <c r="CH38" i="6"/>
  <c r="Q40" i="2" s="1"/>
  <c r="CH39" i="6"/>
  <c r="Q41" i="2" s="1"/>
  <c r="CH46" i="6"/>
  <c r="Q48" i="2" s="1"/>
  <c r="CH47" i="6"/>
  <c r="Q49" i="2" s="1"/>
  <c r="CH54" i="6"/>
  <c r="Q56" i="2" s="1"/>
  <c r="CH55" i="6"/>
  <c r="Q57" i="2" s="1"/>
  <c r="CH62" i="6"/>
  <c r="Q64" i="2" s="1"/>
  <c r="CH63" i="6"/>
  <c r="Q65" i="2" s="1"/>
  <c r="CH70" i="6"/>
  <c r="Q72" i="2" s="1"/>
  <c r="CH71" i="6"/>
  <c r="Q73" i="2" s="1"/>
  <c r="L56"/>
  <c r="K67"/>
  <c r="L70"/>
  <c r="L72"/>
  <c r="H72" s="1"/>
  <c r="G72" s="1"/>
  <c r="CH12" i="6"/>
  <c r="Q14" i="2" s="1"/>
  <c r="CH17" i="6"/>
  <c r="Q19" i="2" s="1"/>
  <c r="CH24" i="6"/>
  <c r="Q26" i="2" s="1"/>
  <c r="CH25" i="6"/>
  <c r="Q27" i="2" s="1"/>
  <c r="CH33" i="6"/>
  <c r="Q35" i="2" s="1"/>
  <c r="CH41" i="6"/>
  <c r="Q43" i="2" s="1"/>
  <c r="CH49" i="6"/>
  <c r="Q51" i="2" s="1"/>
  <c r="CH57" i="6"/>
  <c r="Q59" i="2" s="1"/>
  <c r="CH65" i="6"/>
  <c r="Q67" i="2" s="1"/>
  <c r="CH74" i="6"/>
  <c r="Q76" i="2" s="1"/>
  <c r="H68" l="1"/>
  <c r="G68" s="1"/>
  <c r="H56"/>
  <c r="G56" s="1"/>
  <c r="H32"/>
  <c r="G32" s="1"/>
  <c r="H73"/>
  <c r="G73" s="1"/>
  <c r="H46"/>
  <c r="G46" s="1"/>
  <c r="H23"/>
  <c r="G23" s="1"/>
  <c r="H76"/>
  <c r="G76" s="1"/>
  <c r="H58"/>
  <c r="G58" s="1"/>
  <c r="H20"/>
  <c r="G20" s="1"/>
  <c r="H15"/>
  <c r="G15" s="1"/>
  <c r="H11"/>
  <c r="G11" s="1"/>
  <c r="H26"/>
  <c r="G26" s="1"/>
  <c r="K6"/>
  <c r="L6"/>
  <c r="H6" s="1"/>
  <c r="H64"/>
  <c r="G64" s="1"/>
  <c r="H60"/>
  <c r="G60" s="1"/>
  <c r="H49"/>
  <c r="H42"/>
  <c r="H51"/>
  <c r="G51" s="1"/>
  <c r="H35"/>
  <c r="E76" l="1"/>
  <c r="D76" s="1"/>
  <c r="E71"/>
  <c r="D71" s="1"/>
  <c r="E58"/>
  <c r="D58" s="1"/>
  <c r="E23"/>
  <c r="D23" s="1"/>
  <c r="E49"/>
  <c r="D49" s="1"/>
  <c r="G49"/>
  <c r="E6"/>
  <c r="D6" s="1"/>
  <c r="G6"/>
  <c r="G35"/>
  <c r="E35"/>
  <c r="D35" s="1"/>
  <c r="E42"/>
  <c r="D42" s="1"/>
  <c r="G42"/>
</calcChain>
</file>

<file path=xl/sharedStrings.xml><?xml version="1.0" encoding="utf-8"?>
<sst xmlns="http://schemas.openxmlformats.org/spreadsheetml/2006/main" count="335" uniqueCount="269">
  <si>
    <t>FORM ELP 1 : HASIL IDENTIFIKASI PERMASALAHAN LINGKUNGAN PENGENDALIAN</t>
  </si>
  <si>
    <t>NO</t>
  </si>
  <si>
    <t>HASIL AUDIT/WAWANCARA/REVIU LAINNYA</t>
  </si>
  <si>
    <t>REF</t>
  </si>
  <si>
    <t>KETERKAITAN DENGAN UNSUR LINGKUNGAN PENGENDALIAN</t>
  </si>
  <si>
    <t>SU 1</t>
  </si>
  <si>
    <t>SU 2</t>
  </si>
  <si>
    <t>SU 3</t>
  </si>
  <si>
    <t>SU 4</t>
  </si>
  <si>
    <t>SU 5</t>
  </si>
  <si>
    <t>SU 6</t>
  </si>
  <si>
    <t>SU 7</t>
  </si>
  <si>
    <t>SU 8</t>
  </si>
  <si>
    <t>Belum ada kode etik/aturan perilaku yang diinternalisasikan dengan baik</t>
  </si>
  <si>
    <t>x</t>
  </si>
  <si>
    <t>Pelatihan belum berdasar kompetensi</t>
  </si>
  <si>
    <t>Sudah memiliki SOP</t>
  </si>
  <si>
    <t>v</t>
  </si>
  <si>
    <t>Sistem informasi baik</t>
  </si>
  <si>
    <t>Pendelegasian wewenang tidak jelas</t>
  </si>
  <si>
    <t>Proses manajemen mutu (ISO)</t>
  </si>
  <si>
    <t>Kelemahan pencatatan penggunaan bahan sampel</t>
  </si>
  <si>
    <t>Cakupan wilayah sampling luas</t>
  </si>
  <si>
    <t>Belum ada mekanisme tindak lanjut temuan</t>
  </si>
  <si>
    <t>KESIMPULAN</t>
  </si>
  <si>
    <t>Kelemahan sub unsur 1 (penegakan integritas dan nilai etika) berupa belum adanya kode etik atau aturan perilaku yang diinternalisasikan dengan baik, diantaranya:</t>
  </si>
  <si>
    <t>a. Aturan perilkau</t>
  </si>
  <si>
    <t>b. Sosialisasi aturan perilaku</t>
  </si>
  <si>
    <t>c. Pembacaan dan penandatanganan aturan perilaku</t>
  </si>
  <si>
    <t>d. Pemahaman kode etik</t>
  </si>
  <si>
    <t>e. Tindsak lanjut pelanggaran kode etik</t>
  </si>
  <si>
    <t>Kelemahan sub unsur 2 (komitmen terhadap kompetensi) berupa belum adanya kode etik atau aturan perilaku yang diinternalisasikan dengan baik, diantaranya:</t>
  </si>
  <si>
    <t xml:space="preserve"> </t>
  </si>
  <si>
    <t>Form ELP 2: Rekapitulasi Hasil Kuesioner CEE</t>
  </si>
  <si>
    <t>NO.</t>
  </si>
  <si>
    <t>SUB UNSUR</t>
  </si>
  <si>
    <t>HASIL PENILAIAN CEE</t>
  </si>
  <si>
    <t>ATRIBUT/ELEMEN DARI SUB UNSUR</t>
  </si>
  <si>
    <t xml:space="preserve">PERTANYAAN </t>
  </si>
  <si>
    <t>KESIMPULAN PER PERTANYAAN</t>
  </si>
  <si>
    <t>JAWABAN KUESIONER</t>
  </si>
  <si>
    <t>∑</t>
  </si>
  <si>
    <t>A.</t>
  </si>
  <si>
    <t>PENEGAKAN INTEGRITAS DAN NILAI ETIKA</t>
  </si>
  <si>
    <t>PENGEMBANGAN — Pimpinan Instansi mengembangkan sikap etika dan tata nilai yang dapat dimengerti oleh seluruh pegawai</t>
  </si>
  <si>
    <t>Apakah Para pegawai mendapatkan pesan integritas &amp; nilai etika secara rutin dari pimpinan instansi? (Misalnya keteladanan, pesan moral dan lain-lain)</t>
  </si>
  <si>
    <t>Apakah Kode etik telah disusun?</t>
  </si>
  <si>
    <t>Apakah Kode etik secara rutin dimutakhirkan?</t>
  </si>
  <si>
    <t>Apakah Pendapatan pegawai disesuaikan dengan kinerjanya?</t>
  </si>
  <si>
    <t>Apakah Sistem Penggajian/Remunerasi pejabat yang telah ada sekarang mendorong peningkatan integritas &amp; nilai?</t>
  </si>
  <si>
    <t>KOMUNIKASI — Pimpinan Instansi mengkomunikasikan komitmennya akan nilai-nilai etika melalui perkataan dan tindakan</t>
  </si>
  <si>
    <t xml:space="preserve">Apakah dokumen Pernyataan Kode etik telah disampaikan kepada seluruh pegawai? </t>
  </si>
  <si>
    <t>Apakah di dalam sosialisasi kode etik dijelaskan tentang bagaimana prakteknya dalam situasi sehari-hari?</t>
  </si>
  <si>
    <t>Apakah Kebijakan organisasi dan aturan perilaku setiap tahun telah diinformasikan kepada pihak ketiga?</t>
  </si>
  <si>
    <r>
      <rPr>
        <b/>
        <sz val="12"/>
        <rFont val="Arial"/>
        <family val="2"/>
        <charset val="134"/>
      </rPr>
      <t>PENEKANAN KEMBALI</t>
    </r>
    <r>
      <rPr>
        <sz val="10"/>
        <rFont val="Arial"/>
        <family val="2"/>
        <charset val="134"/>
      </rPr>
      <t xml:space="preserve"> —pentingnya integritas dan nilai-nilai etika dikomunikasikan dan ditekankan berulangkali kepada semua pegawai secara tepat pada organisasi</t>
    </r>
  </si>
  <si>
    <t>Apakah Media organisasi (majalah/buletin internal, papan pengumuman, situs resmi, dan lain-lain ) menginformasikan pelaksanaan kode etik?</t>
  </si>
  <si>
    <r>
      <rPr>
        <b/>
        <sz val="12"/>
        <rFont val="Arial"/>
        <family val="2"/>
        <charset val="134"/>
      </rPr>
      <t>PENGAWASAN</t>
    </r>
    <r>
      <rPr>
        <sz val="10"/>
        <rFont val="Arial"/>
        <family val="2"/>
        <charset val="134"/>
      </rPr>
      <t xml:space="preserve"> — terdapat proses-proses untuk melakukan pengawasan terhadap prinsip-prinsip integritas dan nilai-nilai etika</t>
    </r>
  </si>
  <si>
    <t>Apakah seluruh pegawai secara rutin telah menandatangani pernyataan kode etik/aturan perilaku?</t>
  </si>
  <si>
    <t>Apakah Pernyataan Kode etik telah dibaca oleh semua pegawai?</t>
  </si>
  <si>
    <t>Apakah Pernyataan Kode etik telah dipahami oleh semua pegawai?</t>
  </si>
  <si>
    <t>Apakah sosialisasi kode etik dan aturan perilaku organisasi diikuti oleh semua pegawai?</t>
  </si>
  <si>
    <t>Apakah Terdapat fungsi khusus yang melayani pengaduan masyarakat?</t>
  </si>
  <si>
    <r>
      <rPr>
        <b/>
        <sz val="12"/>
        <rFont val="Arial"/>
        <family val="2"/>
        <charset val="134"/>
      </rPr>
      <t>DEVIASI/PERBEDAAN</t>
    </r>
    <r>
      <rPr>
        <sz val="10"/>
        <rFont val="Arial"/>
        <family val="2"/>
        <charset val="134"/>
      </rPr>
      <t xml:space="preserve"> ditanggapi — deviasi/perbedaan dari nilai-nilai integritas dan nilai-nilai etika diidentifikasi tepat waktu sesuai tingkatan dalam organisasi</t>
    </r>
  </si>
  <si>
    <t>Apakah pimpinan instansi mendapat informasi atas kepatuhan etika organisasi?</t>
  </si>
  <si>
    <t>Apakah Pelanggaran kode etik ditindaklanjuti sesuai ketentuan yang berlaku?</t>
  </si>
  <si>
    <t>Apakah Tindak lanjut atas pelanggaran kode etik dilakukan oleh petugas yang kompeten dan independen?</t>
  </si>
  <si>
    <t>B.</t>
  </si>
  <si>
    <t>KOMITMEN TERHADAP KOMPETENSI;</t>
  </si>
  <si>
    <r>
      <rPr>
        <b/>
        <sz val="12"/>
        <rFont val="Arial"/>
        <family val="2"/>
        <charset val="134"/>
      </rPr>
      <t>Identifikasi Kompetensi-kompetensi</t>
    </r>
    <r>
      <rPr>
        <sz val="12"/>
        <rFont val="Arial"/>
        <family val="2"/>
        <charset val="134"/>
      </rPr>
      <t xml:space="preserve"> </t>
    </r>
    <r>
      <rPr>
        <sz val="11"/>
        <rFont val="Arial"/>
        <family val="2"/>
        <charset val="134"/>
      </rPr>
      <t xml:space="preserve">— </t>
    </r>
    <r>
      <rPr>
        <sz val="10"/>
        <rFont val="Arial"/>
        <family val="2"/>
        <charset val="134"/>
      </rPr>
      <t>Kompetensi-kompetensi yang mendukung efektifitas pelaporan keuangan, pengendalian internal, dan manajemen risiko diidentifikasi</t>
    </r>
  </si>
  <si>
    <t>Apakah Strategi dan perencanaan kompetensi pegawai dikomunikasikan secara memadai?</t>
  </si>
  <si>
    <t>Apakah SDM yang memadai tersedia untuk melaksanakan strategi dan perencanaaan organisasi?</t>
  </si>
  <si>
    <t>Apakah pegawai yang kompeten secara tepat mengisi struktur organisasi?</t>
  </si>
  <si>
    <r>
      <rPr>
        <b/>
        <sz val="12"/>
        <rFont val="Arial"/>
        <family val="2"/>
        <charset val="134"/>
      </rPr>
      <t>Pertahankan Individu</t>
    </r>
    <r>
      <rPr>
        <sz val="11"/>
        <rFont val="Arial"/>
        <family val="2"/>
        <charset val="134"/>
      </rPr>
      <t xml:space="preserve"> –</t>
    </r>
    <r>
      <rPr>
        <sz val="10"/>
        <rFont val="Arial"/>
        <family val="2"/>
        <charset val="134"/>
      </rPr>
      <t xml:space="preserve"> Organisasi mempekerjakan dan menggunakan individu yang memiliki kompetensi yang dibutuhkan dalam pelaporan keuangan, pengendalian internal, </t>
    </r>
    <r>
      <rPr>
        <i/>
        <sz val="10"/>
        <rFont val="Arial"/>
        <family val="2"/>
        <charset val="134"/>
      </rPr>
      <t>compliance</t>
    </r>
    <r>
      <rPr>
        <sz val="10"/>
        <rFont val="Arial"/>
        <family val="2"/>
        <charset val="134"/>
      </rPr>
      <t>, dan manajemen risiko.</t>
    </r>
  </si>
  <si>
    <t>Apakah Proses seleksi pegawai dilakukan dengan mempertimbangkan kompetensi yang tepat untuk jabatan yang diisi?</t>
  </si>
  <si>
    <t xml:space="preserve">Apakah Anda setuju bahwa Pimpinan memiliki pemahaman yang luas tidak sekedar tupoksi saja? </t>
  </si>
  <si>
    <t>Apakah Kompetensi SDM dipantau secara efektif?</t>
  </si>
  <si>
    <t>Apakah Strategi perencanaan pelatihan meliputi pelatihan lintas bagian?</t>
  </si>
  <si>
    <t>Apakah Pelatihan yang memadai selalu dilakukan sebelum pegawai menduduki posisi penting ?</t>
  </si>
  <si>
    <t>Apakah Anda Setuju bahwa Prosedur akuntansi dilaksanakan dengan baik oleh staf keuangan?</t>
  </si>
  <si>
    <r>
      <rPr>
        <b/>
        <sz val="12"/>
        <rFont val="Arial"/>
        <family val="2"/>
        <charset val="134"/>
      </rPr>
      <t>Evaluasi Kompetensi</t>
    </r>
    <r>
      <rPr>
        <b/>
        <sz val="11"/>
        <rFont val="Arial"/>
        <family val="2"/>
        <charset val="134"/>
      </rPr>
      <t xml:space="preserve"> </t>
    </r>
    <r>
      <rPr>
        <sz val="11"/>
        <rFont val="Arial"/>
        <family val="2"/>
        <charset val="134"/>
      </rPr>
      <t xml:space="preserve">— </t>
    </r>
    <r>
      <rPr>
        <sz val="10"/>
        <rFont val="Arial"/>
        <family val="2"/>
        <charset val="134"/>
      </rPr>
      <t>Kompetensi yang dibutuhkan dievaluasi secara regular dan dijaga kesinambungannya</t>
    </r>
  </si>
  <si>
    <t>Apakah Anda Setuju bahwa Prosedur untuk menilai kompetensi pegawai telah didokumentasikan secara memadai?</t>
  </si>
  <si>
    <t>Apakah Anda Setuju bahwa assessment/penilaian kompetensi dari individu kunci telah didokumentasikan secara lengkap?</t>
  </si>
  <si>
    <t>Apakah terjadi kelemahan operasi yang disebabkan oleh rendahnya kompetensi</t>
  </si>
  <si>
    <t>C.</t>
  </si>
  <si>
    <t>KEPEMIMPINAN YANG KONDUSIF;</t>
  </si>
  <si>
    <t>Menetapkan "Tone" Institusi / SET THE TONE — Filosofi dan style Pimpinan Instansi menekankan pelaporan internal dan eksternal yang berkualitas tinggi dan transparan, juga pentingnya pengendalian internal dan manajemen risiko yang efektif</t>
  </si>
  <si>
    <t>Apakah Anda Setuju bahwa Keahlian yang diperlukan sesuai uraian tugas telah diperhitungkan dalam penilaian kinerja setiap pegawai?</t>
  </si>
  <si>
    <t>Apakah Anda Setuju bahwa Pegawai dapat diandalkan untuk mencapai tujuan pengendalian intern?</t>
  </si>
  <si>
    <t>Apakah Anda Setuju bahwa Gaya dan "tone" kepemimpinan yang kondusif dirasakan baik di dalam maupun di luar organisasi?</t>
  </si>
  <si>
    <t>Apakah Risiko, pengendalian dan ketaatan didiskusikan secara memadai dalam rapat?</t>
  </si>
  <si>
    <t>Apakah Anda Setuju bahwa kepemimpinan organisasi sangat memadai?</t>
  </si>
  <si>
    <t>Artikulasi Tujuan — Pimpinan Instansi menetapkan dan mengartikulasikan secara jelas tujuan pengendalian internal</t>
  </si>
  <si>
    <t>Apakah Anda Setuju bahwa setiap pegawai memahami tujuan pengendalian intern?</t>
  </si>
  <si>
    <t>Memilih Prinsip-prinsip dan Estimasi-Estimasi — Pimpinan Instansi mengikuti disiplin proses tujuan dalam mengembangkan tujuan pengendalian internal</t>
  </si>
  <si>
    <t>Apakah Anda Setuju bahwa setiap pegawai turut serta dalam menetapkan tujuan pengendalian intern?</t>
  </si>
  <si>
    <t>D.</t>
  </si>
  <si>
    <t>PEMBENTUKAN STRUKTUR ORGANISASI YANG SESUAI DENGAN KEBUTUHAN</t>
  </si>
  <si>
    <t>Tetapkan Tanggungjawab – Pimpinan Instansi menetapkan tanggungjawab pelaporan internal untuk setiap area fungsional dan unit organisasi</t>
  </si>
  <si>
    <t>Apakah Anda Setuju bahwa Desain struktur organisasi sudah sesuai dengan ukuran dan karakternya?</t>
  </si>
  <si>
    <t>Apakah Anda Setuju bahwa pejabat yang ditunjuk mengerti dan taat pada tanggung jawab pelaporan yang ada?</t>
  </si>
  <si>
    <t>Apakah Risiko yang muncul dari keberadaan struktur organisasi diperhitungkan pimpinan instansi?</t>
  </si>
  <si>
    <t>Apakah Anda Setuju bahwa Struktur organisasi yang ada mempermudah melihat risiko?</t>
  </si>
  <si>
    <t>Menjaga Struktur — Pimpinan Instansi menjaga struktur organisasi yang memfasilitasi pelaporan yang efektip dan komunikasi lainnya tentang pengendalian internal diantara fungsi dan posisi Pimpinan Instansi</t>
  </si>
  <si>
    <t>Apakah Anda Setuju bahwa pejabat yang ditunjuk dalam struktur pengendalian internal mengerti peran dan tanggungjawab mereka?</t>
  </si>
  <si>
    <t>Apakah Anda Setuju bahwa pejabat yang ditunjuk dalam struktur pengendalian internal mengerti uraian pekerjaannya?</t>
  </si>
  <si>
    <t>Menjaga Kelangsungan Proses — Garis Pelaporan Pimpinan Instansi mengetahui pentingnya menjaga kelangsungan proses sebagai tujuan verifikasi dari informasi yang dihasilkan dari sistem informasi organisasi</t>
  </si>
  <si>
    <t>Apakah Proses validasi atas tingkat kehandalan, keakuratan, kelengkapan, ketepatan waktu sistem informasi dilakukan secara berkala?</t>
  </si>
  <si>
    <t>E.</t>
  </si>
  <si>
    <t>PENDELEGASIAN WEWENANG DAN TANGGUNG JAWAB YANG TEPAT;</t>
  </si>
  <si>
    <t>Pimpinan Instansi mengawasi pengendalian internal dan bagian risiko – Pimpinan Instansi mengawasi proses penentuan tanggung jawab untuk pengendalian internal dan Pimpinan Instansi risiko</t>
  </si>
  <si>
    <t>Apakah Anda Setuju bahwa peran pengawasan telah dilaksanakan secara tepat oleh pimpinan?</t>
  </si>
  <si>
    <t>Apakah diskusi pengawasan yang tepat selalu dilakukan pada saat rapat pimpinan?</t>
  </si>
  <si>
    <t>Tentukan Tanggungjawab – penunjukan tanggungjawab dan delegasi otoritas didefinisikan secara jelas untuk semua pegawai yang ikut serta dalam pengendalian internal dan Pimpinan Instansi risiko, proses pelaporan keuangan, dan compliance.</t>
  </si>
  <si>
    <t>Apakah Anda Setuju bahwa pendelegasian wewenang dan tanggung jawab dilaksanakan secara tepat?</t>
  </si>
  <si>
    <t>Apakah Anda Setuju bahwa Kriteria pendelegasian wewenang telah tepat?</t>
  </si>
  <si>
    <t>Apakah Anda Setuju bahwa Pimpinan mengerti tanggung jawab dan kewenangannya?</t>
  </si>
  <si>
    <t>Apakah Kewenangan direviu secara periodik?</t>
  </si>
  <si>
    <t>Apakah Kewenangan dan tanggung jawab dimengerti secara jelas?</t>
  </si>
  <si>
    <r>
      <rPr>
        <b/>
        <sz val="12"/>
        <rFont val="Arial Narrow"/>
        <family val="2"/>
        <charset val="134"/>
      </rPr>
      <t>Batasan Otoritas</t>
    </r>
    <r>
      <rPr>
        <b/>
        <sz val="11"/>
        <rFont val="Arial Narrow"/>
        <family val="2"/>
        <charset val="134"/>
      </rPr>
      <t xml:space="preserve"> </t>
    </r>
    <r>
      <rPr>
        <sz val="11"/>
        <rFont val="Arial Narrow"/>
        <family val="2"/>
        <charset val="134"/>
      </rPr>
      <t>– Penunjukan otoritas dan tanggung jawab termasuk batasan yang tepat.</t>
    </r>
  </si>
  <si>
    <t>Apakah Pembatasan kewenangan diverifikasi dan diuji?</t>
  </si>
  <si>
    <t>Apakah Proses dan tingkatan otorisasi dilaksanakan sesuai ketentuan?</t>
  </si>
  <si>
    <t>F.</t>
  </si>
  <si>
    <t>PENYUSUNAN DAN PENERAPAN KEBIJAKAN YANG SEHAT TENTANG PEMBINAAN SUMBER DAYA MANUSIA;</t>
  </si>
  <si>
    <t>Penetapan Kebijakan SDM - Pimpinan Instansi menetapkan kebijakan SDM dan prosedur-prosedur yang mendemonstrasikan komitmen pada integritas, etika, dan kompetensi.</t>
  </si>
  <si>
    <t>Apakah Anda Setuju bahwa Prosedur dan Kebijakan SDM lengkap, mutakhir, dan disetujui dengan tepat?</t>
  </si>
  <si>
    <t>Apakah Anda Setuju bahwa Kebijakan SDM secara efektif dipahami oleh para pegawai?</t>
  </si>
  <si>
    <r>
      <rPr>
        <b/>
        <sz val="12"/>
        <rFont val="Arial Narrow"/>
        <family val="2"/>
        <charset val="134"/>
      </rPr>
      <t>Penerimaan dan Retensi</t>
    </r>
    <r>
      <rPr>
        <sz val="11"/>
        <rFont val="Arial Narrow"/>
        <family val="2"/>
        <charset val="134"/>
      </rPr>
      <t xml:space="preserve"> – </t>
    </r>
    <r>
      <rPr>
        <sz val="10"/>
        <rFont val="Arial"/>
        <family val="2"/>
        <charset val="134"/>
      </rPr>
      <t>Penerimaan dan retensi pegawai pada posisi kunci didasarkan pada prinsip-prinsip integritas dan kompetensi yang diperlukan sehubungan dengan posisi tersebut</t>
    </r>
  </si>
  <si>
    <t>Apakah Anda Setuju bahwa Prosedur rekruitmen dan retensi, maupun Prosedur penyaringan SDM telah tersedia?</t>
  </si>
  <si>
    <t>Apakah Anda Setuju bahwa Setiap SDM yang direkrut memenuhi kebutuhan posisi yang ada?</t>
  </si>
  <si>
    <t>Apakah Anda Setuju bahwa Proses pergantian jabatan untuk posisi kunci memadai?</t>
  </si>
  <si>
    <t>Apakah Anda Setuju bahwa tingkat pengunduran diri pegawai rendah?</t>
  </si>
  <si>
    <t>Pelatihan yang cukup – Pimpinan Instansi membantu pegawai dengan menyediakan akses pada kebutuhan alat maupun pelatihan yang dibutuhkan untuk melaksanakan peran mereka.</t>
  </si>
  <si>
    <t>Apakah Anda Setuju bahwa program pengembangan SDM yang ada dapat meningkatkan pengendalian intern?</t>
  </si>
  <si>
    <t>Apakah Anda Setuju bahwa Program perencanaan pelatihan memadai?</t>
  </si>
  <si>
    <t>Apakah Anda Setuju bahwa Anggaran yang tersedia untuk pengembangan SDM memadai?</t>
  </si>
  <si>
    <t>Apakah Tersedia program pendidikan tambahan di organisasi?</t>
  </si>
  <si>
    <t>Kinerja dan Kompensasi – Evaluasi kinerja pegawai dan praktek-praktek kompensasi organisasi termasuk Pimpinan Instansi, mendukung pencapaian tujuan pengendalian internal</t>
  </si>
  <si>
    <t>Apakah Evaluasi kinerja manajemen tersedia?</t>
  </si>
  <si>
    <t>Apakah Anda Setuju bahwa Proses evaluasi kinerja manajemen dilakukan sesuai ketentuan berlaku?</t>
  </si>
  <si>
    <t>Apakah Anda Setuju bahwa pendapatan/honor pegawai sesuai dengan ketentuan yang berlaku</t>
  </si>
  <si>
    <t>G.</t>
  </si>
  <si>
    <t>PERWUJUDAN PERAN APARAT PENGAWASAN INTERN PEMERINTAH YANG EFEKTIF</t>
  </si>
  <si>
    <r>
      <rPr>
        <b/>
        <sz val="12"/>
        <rFont val="Arial Narrow"/>
        <family val="2"/>
        <charset val="134"/>
      </rPr>
      <t>Kepercayaan</t>
    </r>
    <r>
      <rPr>
        <sz val="10"/>
        <rFont val="Arial Narrow"/>
        <family val="2"/>
        <charset val="134"/>
      </rPr>
      <t>-</t>
    </r>
    <r>
      <rPr>
        <sz val="10"/>
        <rFont val="Arial"/>
        <family val="2"/>
        <charset val="134"/>
      </rPr>
      <t>memberikan keyakinan yang memadai atas ketaatan, kehematan, efisiensi, dan efektivitas pencapaian tujuan penyelenggaraan tugas dan fungsi Instansi Pemerintah</t>
    </r>
  </si>
  <si>
    <t>Apakah Internal Auditor melakukan reviu atas efisiensi/efektivitas secara periodik?</t>
  </si>
  <si>
    <t>Alarm RISIKO - memberikan peringatan dini dan meningkatkan efektivitas Pimpinan Instansi dalam penyelenggaraan tugas dan fungsi Instansi Pemerintah</t>
  </si>
  <si>
    <t>Apakah Anda Setuju bahwa Internal Auditor memiliki pengetahuan akan area pengendalian risiko dan aktivitas yang diperlukan untuk mengendalikan risiko?</t>
  </si>
  <si>
    <r>
      <rPr>
        <b/>
        <sz val="12"/>
        <rFont val="Arial Narrow"/>
        <family val="2"/>
        <charset val="134"/>
      </rPr>
      <t>KUALITAS</t>
    </r>
    <r>
      <rPr>
        <sz val="10"/>
        <rFont val="Arial Narrow"/>
        <family val="2"/>
        <charset val="134"/>
      </rPr>
      <t xml:space="preserve"> -</t>
    </r>
    <r>
      <rPr>
        <sz val="10"/>
        <rFont val="Arial"/>
        <family val="2"/>
        <charset val="134"/>
      </rPr>
      <t xml:space="preserve"> memelihara dan meningkatkan kualitas tata kelola penyelenggaraan tugas dan fungsi Instansi Pemerintah</t>
    </r>
  </si>
  <si>
    <t>Apakah Internal Auditor melakukan pengujian keuangan secara periodik?</t>
  </si>
  <si>
    <t>Apakah Internal Auditor melakukan evaluasi pelaksanaan pengendalian internal secara periodik?</t>
  </si>
  <si>
    <t>Apakah Internal Auditor melakukan reviu atas kepatuhan hukum dan aturan lainnya?</t>
  </si>
  <si>
    <t>H.</t>
  </si>
  <si>
    <t>HUBUNGAN KERJA YANG BAIK DENGAN INSTANSI PEMERINTAH TERKAIT</t>
  </si>
  <si>
    <r>
      <rPr>
        <b/>
        <sz val="12"/>
        <rFont val="Arial Narrow"/>
        <family val="2"/>
        <charset val="134"/>
      </rPr>
      <t>Terdapat mekanisme saling uji</t>
    </r>
    <r>
      <rPr>
        <sz val="11"/>
        <rFont val="Arial Narrow"/>
        <family val="2"/>
        <charset val="134"/>
      </rPr>
      <t xml:space="preserve"> </t>
    </r>
    <r>
      <rPr>
        <sz val="10"/>
        <rFont val="Arial"/>
        <family val="2"/>
        <charset val="134"/>
      </rPr>
      <t>antar Instansi Pemerintah terkait.</t>
    </r>
  </si>
  <si>
    <t>Apakah pimpinan instansi membina hubungan kerja yang baik dengan instansi/organisasi lain yang memiliki keterkaitan operasional?</t>
  </si>
  <si>
    <t>Apakah pimpinan instansi membina hubungan kerja yang baik dengan instansi yang terkait atas fungsi pengawasan (inspektorat, BPKP, dan BPK)?</t>
  </si>
  <si>
    <t>KETERANGAN WARNA :</t>
  </si>
  <si>
    <t>Tidak Memadai</t>
  </si>
  <si>
    <t>Kurang Memadai</t>
  </si>
  <si>
    <t>Cukup Memadai</t>
  </si>
  <si>
    <t>Memadai</t>
  </si>
  <si>
    <t>PETUNJUK PENGISIAN</t>
  </si>
  <si>
    <t>Kolom 1</t>
  </si>
  <si>
    <t>Sudah jelas.</t>
  </si>
  <si>
    <t>Kolom 2</t>
  </si>
  <si>
    <t>Kolom 3</t>
  </si>
  <si>
    <t>Disimpulkan dari modus hasil penilaian CEE atas masing-masing atribut/elemen (kolom 5) pada sub unsur terkait.</t>
  </si>
  <si>
    <t>Kolom 4</t>
  </si>
  <si>
    <t>Kolom 5</t>
  </si>
  <si>
    <t>Disimpulkan dari modus kesimpulan per pertanyaan yang terkait dengan masing-masing atribut/elemen</t>
  </si>
  <si>
    <t>Kolom 6</t>
  </si>
  <si>
    <t>Kolom 7</t>
  </si>
  <si>
    <t>Disimpulkan berdasarkan atas modus jawaban dari responden.</t>
  </si>
  <si>
    <t>Kolom 8</t>
  </si>
  <si>
    <t>Diisi berdasarkan jawaban responden atas kuesioner CEE.</t>
  </si>
  <si>
    <t>FORM ELP 3 : SIMPULAN SEMENTARA HASIL CEE</t>
  </si>
  <si>
    <t>Sub Unsur</t>
  </si>
  <si>
    <t>Hasil ELP 2</t>
  </si>
  <si>
    <t>Penjelasan</t>
  </si>
  <si>
    <t>Hasil ELP 1</t>
  </si>
  <si>
    <t>Analisis</t>
  </si>
  <si>
    <t>Kesimpulan Sementara</t>
  </si>
  <si>
    <t>Penegakan Integritas dan Nilai Etika</t>
  </si>
  <si>
    <t>1. Lemahnya pengembangan sikap etika dan tata nilai seperti:</t>
  </si>
  <si>
    <t>1) Kode etik belum disusun dan belum secara rutin dimutakhirkan</t>
  </si>
  <si>
    <t>2) Pendapatan belum mencerminkan kinerja pegawai</t>
  </si>
  <si>
    <t>2. Kurangnya komunikasi komitmen akan nilai etika seperti: Belum adanya penyampaian informasi/dokumen pernyataan kode etik/aturan perilaku kepada seluruh pegawai</t>
  </si>
  <si>
    <t>3. Kurangnya penekanan kembali atas pentingnya integritas dan nilai etika seperti: Belum adanya media (majalah, buletin dan lain-lain) yang menginformasikan pelaksanaan kode etik</t>
  </si>
  <si>
    <t>4. Kurangnya pengawasan terhadap prinsip-prinsip integritas dan nilai etika, seperti:</t>
  </si>
  <si>
    <t>1) Kode etik/aturan perilaku belum seluruhnya ditandatangani</t>
  </si>
  <si>
    <t>2) Kode etik/aturan perilaku belum seluruhnya dibaca/dipahami</t>
  </si>
  <si>
    <t>3) Sosialisasi kode etik/aturan perilaku belum seluruhnya diikuti pegawai</t>
  </si>
  <si>
    <t>4. Kurangnya penanganan  terhadap perbedaan nilai-nilai integritas dan etika, seperti:</t>
  </si>
  <si>
    <t>1) Pelanggaran terhadap kode etik belum sepenuhnya ditindaklanjuti oleh petugas yang kompeten dan independen</t>
  </si>
  <si>
    <t>Komitmen terhadap Kompetensi</t>
  </si>
  <si>
    <t>Kepemimpinan yang Kondusif</t>
  </si>
  <si>
    <t>Struktur Organisasi</t>
  </si>
  <si>
    <t>Pendelegasian Wewenang dan Tanggung Jawab</t>
  </si>
  <si>
    <t>Kebijakan Pengembangan SDM</t>
  </si>
  <si>
    <t>Pengawasan Internal</t>
  </si>
  <si>
    <t>Hubungan Kerja yang Baik</t>
  </si>
  <si>
    <t>Diisi delapan sub unsur lingkungan pengendalian</t>
  </si>
  <si>
    <t>Diisi dengan simpulan dari formulir ELP2 atas masing-masing sub unsur lingkungan pengendalian (Memadai, Cukup Memadai, Kurang Memadai, Tidak Memadai)</t>
  </si>
  <si>
    <t>Diisi dengan uraian simpulan masing-masing sub unsur lingkungan pengendalian berdasarkan formulir ELP2</t>
  </si>
  <si>
    <t>Diisi dengan simpulan dari formulir ELP1 atas masing-masing sub unsur lingkungan pengendalian (Memadai, Cukup Memadai, Kurang Memadai, Tidak Memadai)</t>
  </si>
  <si>
    <t>Diisi dengan analisis fasilitator atas kondisi masing-masing sub unsur lingkungan pengendalian berdasarkan hasil ELP1 dan ELP2. Jika hasil keduanya sama, maka fasilitator akan menyimpulkan sesuai dengan hasil tersebut. Jika hasilnya bertentangan maka diperlukan pertimbangan profesional fasilitator untuk mengambil simpulan sementara untuk nantinya dibahas lebih lanjut dengan pimpinan instansi guna memperoleh pertimbangan dan data lebih lanjut sehingga dapat dihasilkan simpulan akhir.</t>
  </si>
  <si>
    <t>Diisi dengan simpulan fasilitator atas kondisi masing-masing sub unsur lingkungan pengendalian (Memadai, Cukup Memadai, Kurang Memadai, Tidak Memadai)</t>
  </si>
  <si>
    <t>Diisi dengan uraian simpulan masing-masing sub unsur lingkungan pengendalian sesuai dengan kolom 7</t>
  </si>
  <si>
    <t>FORM ELP 4 : RENCANA TINDAK PERBAIKAN LINGKUNGAN PENGENDALIAN</t>
  </si>
  <si>
    <t>No.</t>
  </si>
  <si>
    <t>Unsur/Rencana Tindak Perbaikan</t>
  </si>
  <si>
    <t>Status</t>
  </si>
  <si>
    <t>Prioritas</t>
  </si>
  <si>
    <t>Tidak Prioritas</t>
  </si>
  <si>
    <t>I</t>
  </si>
  <si>
    <t>...........................................................</t>
  </si>
  <si>
    <t>II</t>
  </si>
  <si>
    <t>III</t>
  </si>
  <si>
    <t>IV</t>
  </si>
  <si>
    <t>V</t>
  </si>
  <si>
    <t>VI</t>
  </si>
  <si>
    <t>VII</t>
  </si>
  <si>
    <t>VIII</t>
  </si>
  <si>
    <t>Sudah jelas</t>
  </si>
  <si>
    <t>Diisi dengan sub unsur lingkungan pengendalian dan rencana tindakan perbaikan lingkungan yang direncanakan atas sub unsur tersebut</t>
  </si>
  <si>
    <t>Diisi dengan simpulan atas masing-masing sub unsur lingkungan pengendalian (Memadai, Cukup Memadai, Kurang Memadai, Tidak Memadai)</t>
  </si>
  <si>
    <r>
      <rPr>
        <sz val="14"/>
        <rFont val="Georgia"/>
        <family val="1"/>
        <charset val="134"/>
      </rPr>
      <t xml:space="preserve">Diisi dengan </t>
    </r>
    <r>
      <rPr>
        <i/>
        <sz val="14"/>
        <rFont val="Georgia"/>
        <family val="1"/>
        <charset val="134"/>
      </rPr>
      <t xml:space="preserve">tick mark </t>
    </r>
    <r>
      <rPr>
        <sz val="14"/>
        <rFont val="Georgia"/>
        <family val="1"/>
        <charset val="134"/>
      </rPr>
      <t>(</t>
    </r>
    <r>
      <rPr>
        <sz val="14"/>
        <rFont val="Calibri"/>
        <family val="2"/>
        <charset val="134"/>
      </rPr>
      <t>√</t>
    </r>
    <r>
      <rPr>
        <sz val="14"/>
        <rFont val="Georgia"/>
        <family val="1"/>
        <charset val="134"/>
      </rPr>
      <t>) atas masing-masing rencana tindak perbaikan lingkungan pengendalian jika dianggap prioritas oleh Pimpinan Instansi Pemerintah terkait</t>
    </r>
  </si>
  <si>
    <r>
      <rPr>
        <sz val="14"/>
        <rFont val="Georgia"/>
        <family val="1"/>
        <charset val="134"/>
      </rPr>
      <t xml:space="preserve">Diisi dengan </t>
    </r>
    <r>
      <rPr>
        <i/>
        <sz val="14"/>
        <rFont val="Georgia"/>
        <family val="1"/>
        <charset val="134"/>
      </rPr>
      <t xml:space="preserve">tick mark </t>
    </r>
    <r>
      <rPr>
        <sz val="14"/>
        <rFont val="Georgia"/>
        <family val="1"/>
        <charset val="134"/>
      </rPr>
      <t>(</t>
    </r>
    <r>
      <rPr>
        <sz val="14"/>
        <rFont val="Calibri"/>
        <family val="2"/>
        <charset val="134"/>
      </rPr>
      <t>√</t>
    </r>
    <r>
      <rPr>
        <sz val="14"/>
        <rFont val="Georgia"/>
        <family val="1"/>
        <charset val="134"/>
      </rPr>
      <t>) atas masing-masing rencana tindak perbaikan lingkungan pengendalian jika tidak dianggap prioritas oleh Pimpinan Instansi Pemerintah terkait</t>
    </r>
  </si>
  <si>
    <t>Form ELP 5: Penggabungan Hasil CEE dengan CSA Penilaian Risiko</t>
  </si>
  <si>
    <t>Kegiatan/ Instansi</t>
  </si>
  <si>
    <t>Tujuan</t>
  </si>
  <si>
    <t>Risiko</t>
  </si>
  <si>
    <t>Keg. Pengendalian Sebelum Hasil CEE</t>
  </si>
  <si>
    <t>Keterkaitan dengan Kelemahan Lingkungan Pengendalian</t>
  </si>
  <si>
    <t>Rencana Tindak Perbaikan</t>
  </si>
  <si>
    <t>Diisi dengan nama kegiatan jika penilaian risiko dilakukan di tingkat kegiatan, diisi dengan nama Instansi jika penilaian risiko dilakukan di tingkat instansi.</t>
  </si>
  <si>
    <t>Diisi dengan tujuan kegiatan atau tujuan instansi.</t>
  </si>
  <si>
    <t>Diisi dengan uraian risiko yang dihasilkan dari proses CSA penilaian risiko.</t>
  </si>
  <si>
    <t>Diisi dengan kegiatan pengendalian yang dirancang untuk menangani masing-masing risiko. Rancangan kegiatan pengendalian ini belum memperhatikan hasil CEE.</t>
  </si>
  <si>
    <t>Jika CEE telah dilaksanakan sebelum proses CSA Penilaian Risiko maka kolom ini tidak perlu diisi, dan langsung ke kolom 7.</t>
  </si>
  <si>
    <t>Diisi dengan sub unsur lingkungan pengendalian yang terkait dengan masing-masing risiko. Hanya sub unsur yang berdasarkan hasil CEE lemah saja yang dikaitkan.</t>
  </si>
  <si>
    <t>Jika CEE telah dilaksanakan sebelum proses CSA Penilaian Risiko maka kolom ini tidak perlu diisi, dan langsung ke kolom 7. Hal ini karena pada saat identifikasi risiko,</t>
  </si>
  <si>
    <t>kelemahan lingkungan pengendalian telah dipertimbangkan.</t>
  </si>
  <si>
    <t xml:space="preserve">Diisi dengan rancangan kegiatan pengendalian untuk menangani risiko. Rancangan kegiatan pengendalian ini telah mempertimbangkan kelemahan lingkungan </t>
  </si>
  <si>
    <t>pengendalian hasil CEE</t>
  </si>
  <si>
    <t>REKAPITULASI JAWABAN KUESIONER</t>
  </si>
  <si>
    <t>REKAPITULASI JAWABAN</t>
  </si>
  <si>
    <t>RESPONDEN /  PERTANYAAN</t>
  </si>
  <si>
    <t>Total</t>
  </si>
  <si>
    <t xml:space="preserve">Hasil identifikasi permasalahan lingkungan pengendalian = Hasil survei persepsi  simpulan sementara atas kelemahan lingkungan pengendalian
</t>
  </si>
  <si>
    <t>Perlu dilakukan pengkaitan hasil CEE dengan proses CSA unsur-unsur SPIP lainnya, karena CEE merupakan bagian dari keseluruhan proses CSA dalam rangka implementasi SPIP.</t>
  </si>
  <si>
    <t xml:space="preserve">Fasilitator dan pimpinan Instansi Pemerintah harus secara bersama-sama membahas rencana tindak perbaikan apa yang akan dilaksanakan. </t>
  </si>
  <si>
    <t>Rencana tindak perbaikan ini idealnya harus didokumentasikan dalam rencana tindak perbaikan yang telah disepakati (agreed action plans).</t>
  </si>
  <si>
    <t>Hasil identifikasi permasalahan lingkungan pengendalian ≠ Hasil survei persepsi  gali lebih dalam saat pembahasan dengan Pimpinan Instansi</t>
  </si>
  <si>
    <t>No</t>
  </si>
  <si>
    <t>Rencana Tindak Perbaikan/ Penguatan Lingkungan Pengendalian</t>
  </si>
  <si>
    <t>Penanggung Jawab Pelaksanaan perbaikan</t>
  </si>
  <si>
    <t>Target Waktu Penyelesaian</t>
  </si>
  <si>
    <t>Rencana Tindak Perbaikan Lingkungan Pengendalian</t>
  </si>
  <si>
    <t>Lampiran 1</t>
  </si>
  <si>
    <t>Kondisi Lingkungan Pengendalian Yang Belum Memadai (Sub Unsur)</t>
  </si>
  <si>
    <t>Kotak Pengaduan</t>
  </si>
  <si>
    <t>SOP Kompetensi SDM</t>
  </si>
  <si>
    <t>Sekretaris</t>
  </si>
  <si>
    <t>Tindak lanjut terhadap pelanggar kode etik</t>
  </si>
  <si>
    <t>Sosialisasi Kode ETIK diikuti oleh seluruh pegawai</t>
  </si>
  <si>
    <t xml:space="preserve">Mengikutsertakan pegawai pelatihan </t>
  </si>
  <si>
    <t>Pembacaan dan pendandatanganan kode etik</t>
  </si>
  <si>
    <t>pemahaman kode etik</t>
  </si>
  <si>
    <t xml:space="preserve">                                                                                                                                                                                              </t>
  </si>
</sst>
</file>

<file path=xl/styles.xml><?xml version="1.0" encoding="utf-8"?>
<styleSheet xmlns="http://schemas.openxmlformats.org/spreadsheetml/2006/main">
  <fonts count="39">
    <font>
      <sz val="11"/>
      <color indexed="8"/>
      <name val="Calibri"/>
      <family val="2"/>
      <charset val="134"/>
    </font>
    <font>
      <b/>
      <sz val="10"/>
      <name val="Arial"/>
      <family val="2"/>
      <charset val="134"/>
    </font>
    <font>
      <sz val="10"/>
      <name val="Arial"/>
      <family val="2"/>
      <charset val="134"/>
    </font>
    <font>
      <b/>
      <sz val="10"/>
      <color indexed="10"/>
      <name val="Arial"/>
      <family val="2"/>
      <charset val="134"/>
    </font>
    <font>
      <b/>
      <sz val="14"/>
      <color indexed="8"/>
      <name val="Calibri"/>
      <family val="2"/>
      <charset val="134"/>
    </font>
    <font>
      <sz val="12"/>
      <color indexed="8"/>
      <name val="Calibri"/>
      <family val="2"/>
      <charset val="134"/>
    </font>
    <font>
      <b/>
      <sz val="11"/>
      <color indexed="8"/>
      <name val="Calibri"/>
      <family val="2"/>
      <charset val="134"/>
    </font>
    <font>
      <sz val="14"/>
      <color indexed="8"/>
      <name val="Calibri"/>
      <family val="2"/>
      <charset val="134"/>
    </font>
    <font>
      <b/>
      <sz val="14"/>
      <color indexed="9"/>
      <name val="Georgia"/>
      <family val="1"/>
      <charset val="134"/>
    </font>
    <font>
      <sz val="14"/>
      <color indexed="8"/>
      <name val="Georgia"/>
      <family val="1"/>
      <charset val="134"/>
    </font>
    <font>
      <sz val="14"/>
      <name val="Georgia"/>
      <family val="1"/>
      <charset val="134"/>
    </font>
    <font>
      <sz val="14"/>
      <color indexed="10"/>
      <name val="Georgia"/>
      <family val="1"/>
      <charset val="134"/>
    </font>
    <font>
      <b/>
      <sz val="14"/>
      <name val="Georgia"/>
      <family val="1"/>
      <charset val="134"/>
    </font>
    <font>
      <b/>
      <sz val="14"/>
      <color indexed="8"/>
      <name val="Georgia"/>
      <family val="1"/>
      <charset val="134"/>
    </font>
    <font>
      <b/>
      <sz val="12"/>
      <color indexed="9"/>
      <name val="Georgia"/>
      <family val="1"/>
      <charset val="134"/>
    </font>
    <font>
      <sz val="12"/>
      <color indexed="8"/>
      <name val="Georgia"/>
      <family val="1"/>
      <charset val="134"/>
    </font>
    <font>
      <sz val="12"/>
      <name val="Georgia"/>
      <family val="1"/>
      <charset val="134"/>
    </font>
    <font>
      <sz val="12"/>
      <color indexed="10"/>
      <name val="Georgia"/>
      <family val="1"/>
      <charset val="134"/>
    </font>
    <font>
      <b/>
      <sz val="12"/>
      <name val="Arial Black"/>
      <family val="2"/>
      <charset val="134"/>
    </font>
    <font>
      <b/>
      <sz val="10"/>
      <name val="Arial Black"/>
      <family val="2"/>
      <charset val="134"/>
    </font>
    <font>
      <sz val="12"/>
      <name val="Arial Narrow"/>
      <family val="2"/>
      <charset val="134"/>
    </font>
    <font>
      <b/>
      <sz val="24"/>
      <name val="Arial"/>
      <family val="2"/>
      <charset val="134"/>
    </font>
    <font>
      <b/>
      <sz val="18"/>
      <name val="Arial Narrow"/>
      <family val="2"/>
      <charset val="134"/>
    </font>
    <font>
      <b/>
      <sz val="12"/>
      <name val="Arial Narrow"/>
      <family val="2"/>
      <charset val="134"/>
    </font>
    <font>
      <sz val="10"/>
      <name val="Arial Narrow"/>
      <family val="2"/>
      <charset val="134"/>
    </font>
    <font>
      <b/>
      <sz val="12"/>
      <color indexed="8"/>
      <name val="Calibri"/>
      <family val="2"/>
      <charset val="134"/>
    </font>
    <font>
      <sz val="11"/>
      <name val="Calibri"/>
      <family val="2"/>
      <charset val="134"/>
    </font>
    <font>
      <i/>
      <sz val="14"/>
      <name val="Georgia"/>
      <family val="1"/>
      <charset val="134"/>
    </font>
    <font>
      <sz val="14"/>
      <name val="Calibri"/>
      <family val="2"/>
      <charset val="134"/>
    </font>
    <font>
      <b/>
      <sz val="12"/>
      <name val="Arial"/>
      <family val="2"/>
      <charset val="134"/>
    </font>
    <font>
      <sz val="12"/>
      <name val="Arial"/>
      <family val="2"/>
      <charset val="134"/>
    </font>
    <font>
      <sz val="11"/>
      <name val="Arial"/>
      <family val="2"/>
      <charset val="134"/>
    </font>
    <font>
      <i/>
      <sz val="10"/>
      <name val="Arial"/>
      <family val="2"/>
      <charset val="134"/>
    </font>
    <font>
      <b/>
      <sz val="11"/>
      <name val="Arial"/>
      <family val="2"/>
      <charset val="134"/>
    </font>
    <font>
      <b/>
      <sz val="11"/>
      <name val="Arial Narrow"/>
      <family val="2"/>
      <charset val="134"/>
    </font>
    <font>
      <sz val="11"/>
      <name val="Arial Narrow"/>
      <family val="2"/>
      <charset val="134"/>
    </font>
    <font>
      <sz val="11"/>
      <color rgb="FFFF0000"/>
      <name val="Calibri"/>
      <family val="2"/>
      <charset val="134"/>
    </font>
    <font>
      <sz val="14"/>
      <color rgb="FFFF0000"/>
      <name val="Calibri"/>
      <family val="2"/>
      <charset val="134"/>
    </font>
    <font>
      <b/>
      <sz val="10"/>
      <color indexed="8"/>
      <name val="Verdana"/>
      <family val="2"/>
    </font>
  </fonts>
  <fills count="17">
    <fill>
      <patternFill patternType="none"/>
    </fill>
    <fill>
      <patternFill patternType="gray125"/>
    </fill>
    <fill>
      <patternFill patternType="solid">
        <fgColor indexed="11"/>
        <bgColor indexed="64"/>
      </patternFill>
    </fill>
    <fill>
      <patternFill patternType="solid">
        <fgColor indexed="51"/>
        <bgColor indexed="64"/>
      </patternFill>
    </fill>
    <fill>
      <patternFill patternType="solid">
        <fgColor indexed="13"/>
        <bgColor indexed="64"/>
      </patternFill>
    </fill>
    <fill>
      <patternFill patternType="solid">
        <fgColor indexed="23"/>
        <bgColor indexed="64"/>
      </patternFill>
    </fill>
    <fill>
      <patternFill patternType="solid">
        <fgColor indexed="42"/>
        <bgColor indexed="64"/>
      </patternFill>
    </fill>
    <fill>
      <patternFill patternType="solid">
        <fgColor indexed="29"/>
        <bgColor indexed="64"/>
      </patternFill>
    </fill>
    <fill>
      <patternFill patternType="solid">
        <fgColor indexed="54"/>
        <bgColor indexed="64"/>
      </patternFill>
    </fill>
    <fill>
      <patternFill patternType="solid">
        <fgColor indexed="22"/>
        <bgColor indexed="64"/>
      </patternFill>
    </fill>
    <fill>
      <patternFill patternType="solid">
        <fgColor indexed="9"/>
        <bgColor indexed="64"/>
      </patternFill>
    </fill>
    <fill>
      <patternFill patternType="solid">
        <fgColor indexed="17"/>
        <bgColor indexed="64"/>
      </patternFill>
    </fill>
    <fill>
      <patternFill patternType="solid">
        <fgColor indexed="10"/>
        <bgColor indexed="64"/>
      </patternFill>
    </fill>
    <fill>
      <patternFill patternType="solid">
        <fgColor indexed="49"/>
        <bgColor indexed="64"/>
      </patternFill>
    </fill>
    <fill>
      <patternFill patternType="solid">
        <fgColor indexed="44"/>
        <bgColor indexed="64"/>
      </patternFill>
    </fill>
    <fill>
      <patternFill patternType="solid">
        <fgColor theme="0"/>
        <bgColor indexed="64"/>
      </patternFill>
    </fill>
    <fill>
      <patternFill patternType="solid">
        <fgColor rgb="FFFFFF00"/>
        <bgColor indexed="64"/>
      </patternFill>
    </fill>
  </fills>
  <borders count="49">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medium">
        <color indexed="9"/>
      </right>
      <top style="thin">
        <color indexed="64"/>
      </top>
      <bottom style="thick">
        <color indexed="9"/>
      </bottom>
      <diagonal/>
    </border>
    <border>
      <left style="medium">
        <color indexed="9"/>
      </left>
      <right style="medium">
        <color indexed="9"/>
      </right>
      <top style="thin">
        <color indexed="64"/>
      </top>
      <bottom style="thick">
        <color indexed="9"/>
      </bottom>
      <diagonal/>
    </border>
    <border>
      <left style="medium">
        <color indexed="9"/>
      </left>
      <right style="thin">
        <color indexed="64"/>
      </right>
      <top style="thin">
        <color indexed="64"/>
      </top>
      <bottom style="thick">
        <color indexed="9"/>
      </bottom>
      <diagonal/>
    </border>
    <border>
      <left/>
      <right style="thin">
        <color indexed="64"/>
      </right>
      <top style="thin">
        <color indexed="64"/>
      </top>
      <bottom style="thick">
        <color indexed="9"/>
      </bottom>
      <diagonal/>
    </border>
    <border>
      <left style="thin">
        <color indexed="64"/>
      </left>
      <right style="medium">
        <color indexed="9"/>
      </right>
      <top style="thick">
        <color indexed="9"/>
      </top>
      <bottom style="medium">
        <color indexed="9"/>
      </bottom>
      <diagonal/>
    </border>
    <border>
      <left style="medium">
        <color indexed="9"/>
      </left>
      <right style="medium">
        <color indexed="9"/>
      </right>
      <top style="thick">
        <color indexed="9"/>
      </top>
      <bottom style="medium">
        <color indexed="9"/>
      </bottom>
      <diagonal/>
    </border>
    <border>
      <left style="medium">
        <color indexed="9"/>
      </left>
      <right style="medium">
        <color indexed="9"/>
      </right>
      <top style="medium">
        <color indexed="9"/>
      </top>
      <bottom style="medium">
        <color indexed="9"/>
      </bottom>
      <diagonal/>
    </border>
    <border>
      <left style="medium">
        <color indexed="9"/>
      </left>
      <right style="thin">
        <color indexed="64"/>
      </right>
      <top style="medium">
        <color indexed="9"/>
      </top>
      <bottom style="medium">
        <color indexed="9"/>
      </bottom>
      <diagonal/>
    </border>
    <border>
      <left/>
      <right style="thin">
        <color indexed="64"/>
      </right>
      <top style="medium">
        <color indexed="9"/>
      </top>
      <bottom style="medium">
        <color indexed="9"/>
      </bottom>
      <diagonal/>
    </border>
    <border>
      <left style="thin">
        <color indexed="64"/>
      </left>
      <right style="medium">
        <color indexed="9"/>
      </right>
      <top/>
      <bottom style="medium">
        <color indexed="9"/>
      </bottom>
      <diagonal/>
    </border>
    <border>
      <left style="medium">
        <color indexed="9"/>
      </left>
      <right style="medium">
        <color indexed="9"/>
      </right>
      <top/>
      <bottom style="medium">
        <color indexed="9"/>
      </bottom>
      <diagonal/>
    </border>
    <border>
      <left style="thin">
        <color indexed="64"/>
      </left>
      <right style="medium">
        <color indexed="9"/>
      </right>
      <top style="medium">
        <color indexed="9"/>
      </top>
      <bottom style="medium">
        <color indexed="9"/>
      </bottom>
      <diagonal/>
    </border>
    <border>
      <left style="thin">
        <color indexed="64"/>
      </left>
      <right style="medium">
        <color indexed="9"/>
      </right>
      <top style="medium">
        <color indexed="9"/>
      </top>
      <bottom style="thin">
        <color indexed="64"/>
      </bottom>
      <diagonal/>
    </border>
    <border>
      <left style="medium">
        <color indexed="9"/>
      </left>
      <right style="medium">
        <color indexed="9"/>
      </right>
      <top style="medium">
        <color indexed="9"/>
      </top>
      <bottom style="thin">
        <color indexed="64"/>
      </bottom>
      <diagonal/>
    </border>
    <border>
      <left style="medium">
        <color indexed="9"/>
      </left>
      <right style="thin">
        <color indexed="64"/>
      </right>
      <top style="medium">
        <color indexed="9"/>
      </top>
      <bottom style="thin">
        <color indexed="64"/>
      </bottom>
      <diagonal/>
    </border>
    <border>
      <left/>
      <right style="thin">
        <color indexed="64"/>
      </right>
      <top style="medium">
        <color indexed="9"/>
      </top>
      <bottom style="thin">
        <color indexed="64"/>
      </bottom>
      <diagonal/>
    </border>
    <border>
      <left style="thin">
        <color indexed="64"/>
      </left>
      <right style="medium">
        <color indexed="9"/>
      </right>
      <top/>
      <bottom/>
      <diagonal/>
    </border>
    <border>
      <left style="medium">
        <color indexed="9"/>
      </left>
      <right style="medium">
        <color indexed="9"/>
      </right>
      <top/>
      <bottom/>
      <diagonal/>
    </border>
    <border>
      <left style="medium">
        <color indexed="9"/>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bottom/>
      <diagonal/>
    </border>
    <border>
      <left/>
      <right style="thin">
        <color indexed="64"/>
      </right>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bottom/>
      <diagonal/>
    </border>
    <border>
      <left style="thin">
        <color indexed="64"/>
      </left>
      <right style="thin">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medium">
        <color indexed="64"/>
      </bottom>
      <diagonal/>
    </border>
    <border>
      <left/>
      <right/>
      <top/>
      <bottom style="medium">
        <color rgb="FF000000"/>
      </bottom>
      <diagonal/>
    </border>
    <border>
      <left style="medium">
        <color rgb="FF000000"/>
      </left>
      <right style="medium">
        <color rgb="FF000000"/>
      </right>
      <top style="medium">
        <color rgb="FF000000"/>
      </top>
      <bottom/>
      <diagonal/>
    </border>
    <border>
      <left/>
      <right style="medium">
        <color rgb="FF000000"/>
      </right>
      <top style="medium">
        <color rgb="FF000000"/>
      </top>
      <bottom/>
      <diagonal/>
    </border>
  </borders>
  <cellStyleXfs count="2">
    <xf numFmtId="0" fontId="0" fillId="0" borderId="0">
      <alignment vertical="center"/>
    </xf>
    <xf numFmtId="0" fontId="2" fillId="0" borderId="0">
      <alignment vertical="center"/>
    </xf>
  </cellStyleXfs>
  <cellXfs count="182">
    <xf numFmtId="0" fontId="0" fillId="0" borderId="0" xfId="0" applyAlignment="1"/>
    <xf numFmtId="0" fontId="1" fillId="2" borderId="0" xfId="1" applyFont="1" applyFill="1" applyAlignment="1">
      <alignment horizontal="center" vertical="center"/>
    </xf>
    <xf numFmtId="0" fontId="1" fillId="3" borderId="0" xfId="1" applyFont="1" applyFill="1" applyAlignment="1">
      <alignment horizontal="center" vertical="center"/>
    </xf>
    <xf numFmtId="0" fontId="2" fillId="0" borderId="0" xfId="1" applyFill="1" applyAlignment="1">
      <alignment horizontal="center" vertical="center"/>
    </xf>
    <xf numFmtId="0" fontId="2" fillId="4" borderId="0" xfId="1" applyFill="1" applyAlignment="1">
      <alignment horizontal="center" vertical="center"/>
    </xf>
    <xf numFmtId="0" fontId="1" fillId="0" borderId="0" xfId="1" applyFont="1" applyFill="1" applyAlignment="1">
      <alignment horizontal="left" vertical="center"/>
    </xf>
    <xf numFmtId="0" fontId="1" fillId="0" borderId="0" xfId="1" applyFont="1" applyFill="1" applyAlignment="1">
      <alignment horizontal="center" vertical="center"/>
    </xf>
    <xf numFmtId="0" fontId="1" fillId="3" borderId="1" xfId="1" applyFont="1" applyFill="1" applyBorder="1" applyAlignment="1">
      <alignment horizontal="center" vertical="center" wrapText="1"/>
    </xf>
    <xf numFmtId="0" fontId="1" fillId="2" borderId="1" xfId="1" applyFont="1" applyFill="1" applyBorder="1" applyAlignment="1">
      <alignment horizontal="center" vertical="center"/>
    </xf>
    <xf numFmtId="0" fontId="1" fillId="3" borderId="1" xfId="1" applyFont="1" applyFill="1" applyBorder="1" applyAlignment="1">
      <alignment horizontal="center" vertical="center"/>
    </xf>
    <xf numFmtId="0" fontId="2" fillId="0" borderId="1" xfId="1" applyFont="1" applyFill="1" applyBorder="1" applyAlignment="1">
      <alignment horizontal="center" vertical="center"/>
    </xf>
    <xf numFmtId="0" fontId="2" fillId="0" borderId="1" xfId="1" applyFill="1" applyBorder="1" applyAlignment="1">
      <alignment horizontal="center" vertical="center"/>
    </xf>
    <xf numFmtId="0" fontId="3" fillId="4" borderId="1" xfId="1" applyFont="1" applyFill="1" applyBorder="1" applyAlignment="1">
      <alignment horizontal="center" vertical="center"/>
    </xf>
    <xf numFmtId="0" fontId="2" fillId="4" borderId="1" xfId="1" applyFill="1" applyBorder="1" applyAlignment="1">
      <alignment horizontal="center" vertical="center"/>
    </xf>
    <xf numFmtId="0" fontId="0" fillId="0" borderId="0" xfId="0" applyAlignment="1">
      <alignment vertical="center" wrapText="1"/>
    </xf>
    <xf numFmtId="0" fontId="0" fillId="5" borderId="3" xfId="0" applyFill="1" applyBorder="1" applyAlignment="1">
      <alignment horizontal="center" vertical="center" wrapText="1"/>
    </xf>
    <xf numFmtId="0" fontId="5" fillId="5" borderId="3" xfId="0" applyFont="1" applyFill="1" applyBorder="1" applyAlignment="1">
      <alignment horizontal="center" vertical="center" wrapText="1"/>
    </xf>
    <xf numFmtId="0" fontId="0" fillId="5" borderId="4" xfId="0" applyFill="1" applyBorder="1" applyAlignment="1">
      <alignment horizontal="center" vertical="center" wrapText="1"/>
    </xf>
    <xf numFmtId="0" fontId="6" fillId="5" borderId="1" xfId="0" applyFont="1" applyFill="1" applyBorder="1" applyAlignment="1">
      <alignment horizontal="center"/>
    </xf>
    <xf numFmtId="0" fontId="0" fillId="6" borderId="1" xfId="0" applyFill="1" applyBorder="1" applyAlignment="1"/>
    <xf numFmtId="0" fontId="0" fillId="7" borderId="1" xfId="0" applyFill="1" applyBorder="1" applyAlignment="1"/>
    <xf numFmtId="0" fontId="6" fillId="0" borderId="0" xfId="0" applyFont="1" applyAlignment="1"/>
    <xf numFmtId="0" fontId="7" fillId="0" borderId="0" xfId="0" applyFont="1" applyAlignment="1">
      <alignment wrapText="1"/>
    </xf>
    <xf numFmtId="0" fontId="7" fillId="0" borderId="0" xfId="0" applyFont="1" applyAlignment="1"/>
    <xf numFmtId="0" fontId="8" fillId="8" borderId="5" xfId="0" applyFont="1" applyFill="1" applyBorder="1" applyAlignment="1">
      <alignment horizontal="center" vertical="center" wrapText="1" readingOrder="1"/>
    </xf>
    <xf numFmtId="0" fontId="8" fillId="8" borderId="6" xfId="0" applyFont="1" applyFill="1" applyBorder="1" applyAlignment="1">
      <alignment horizontal="center" vertical="center" wrapText="1" readingOrder="1"/>
    </xf>
    <xf numFmtId="0" fontId="8" fillId="8" borderId="7" xfId="0" applyFont="1" applyFill="1" applyBorder="1" applyAlignment="1">
      <alignment horizontal="center" vertical="center" wrapText="1" readingOrder="1"/>
    </xf>
    <xf numFmtId="0" fontId="8" fillId="8" borderId="8" xfId="0" applyFont="1" applyFill="1" applyBorder="1" applyAlignment="1">
      <alignment horizontal="center" vertical="center" wrapText="1" readingOrder="1"/>
    </xf>
    <xf numFmtId="0" fontId="9" fillId="9" borderId="9" xfId="0" applyFont="1" applyFill="1" applyBorder="1" applyAlignment="1">
      <alignment horizontal="left" vertical="center" wrapText="1" readingOrder="1"/>
    </xf>
    <xf numFmtId="0" fontId="9" fillId="9" borderId="10" xfId="0" applyFont="1" applyFill="1" applyBorder="1" applyAlignment="1">
      <alignment horizontal="left" vertical="center" wrapText="1" readingOrder="1"/>
    </xf>
    <xf numFmtId="0" fontId="10" fillId="2" borderId="11" xfId="0" applyFont="1" applyFill="1" applyBorder="1" applyAlignment="1">
      <alignment horizontal="center" vertical="center" wrapText="1" readingOrder="1"/>
    </xf>
    <xf numFmtId="0" fontId="11" fillId="2" borderId="12" xfId="0" applyFont="1" applyFill="1" applyBorder="1" applyAlignment="1">
      <alignment horizontal="center" vertical="center" wrapText="1" readingOrder="1"/>
    </xf>
    <xf numFmtId="0" fontId="11" fillId="2" borderId="13" xfId="0" applyFont="1" applyFill="1" applyBorder="1" applyAlignment="1">
      <alignment horizontal="center" vertical="center" wrapText="1" readingOrder="1"/>
    </xf>
    <xf numFmtId="0" fontId="9" fillId="9" borderId="14" xfId="0" applyFont="1" applyFill="1" applyBorder="1" applyAlignment="1">
      <alignment horizontal="center" vertical="center" wrapText="1" readingOrder="1"/>
    </xf>
    <xf numFmtId="0" fontId="9" fillId="9" borderId="15" xfId="0" applyFont="1" applyFill="1" applyBorder="1" applyAlignment="1">
      <alignment horizontal="left" vertical="center" wrapText="1" readingOrder="1"/>
    </xf>
    <xf numFmtId="0" fontId="9" fillId="10" borderId="16" xfId="0" applyFont="1" applyFill="1" applyBorder="1" applyAlignment="1">
      <alignment horizontal="left" vertical="center" wrapText="1" readingOrder="1"/>
    </xf>
    <xf numFmtId="0" fontId="9" fillId="10" borderId="11" xfId="0" applyFont="1" applyFill="1" applyBorder="1" applyAlignment="1">
      <alignment horizontal="left" vertical="center" wrapText="1" readingOrder="1"/>
    </xf>
    <xf numFmtId="0" fontId="9" fillId="9" borderId="16" xfId="0" applyFont="1" applyFill="1" applyBorder="1" applyAlignment="1">
      <alignment horizontal="left" vertical="center" wrapText="1" readingOrder="1"/>
    </xf>
    <xf numFmtId="0" fontId="9" fillId="9" borderId="11" xfId="0" applyFont="1" applyFill="1" applyBorder="1" applyAlignment="1">
      <alignment horizontal="left" vertical="center" wrapText="1" readingOrder="1"/>
    </xf>
    <xf numFmtId="0" fontId="9" fillId="2" borderId="12" xfId="0" applyFont="1" applyFill="1" applyBorder="1" applyAlignment="1">
      <alignment horizontal="center" vertical="center" wrapText="1" readingOrder="1"/>
    </xf>
    <xf numFmtId="0" fontId="9" fillId="2" borderId="13" xfId="0" applyFont="1" applyFill="1" applyBorder="1" applyAlignment="1">
      <alignment horizontal="center" vertical="center" wrapText="1" readingOrder="1"/>
    </xf>
    <xf numFmtId="0" fontId="9" fillId="10" borderId="17" xfId="0" applyFont="1" applyFill="1" applyBorder="1" applyAlignment="1">
      <alignment horizontal="left" vertical="center" wrapText="1" readingOrder="1"/>
    </xf>
    <xf numFmtId="0" fontId="9" fillId="10" borderId="18" xfId="0" applyFont="1" applyFill="1" applyBorder="1" applyAlignment="1">
      <alignment horizontal="left" vertical="center" wrapText="1" readingOrder="1"/>
    </xf>
    <xf numFmtId="0" fontId="10" fillId="2" borderId="18" xfId="0" applyFont="1" applyFill="1" applyBorder="1" applyAlignment="1">
      <alignment horizontal="center" vertical="center" wrapText="1" readingOrder="1"/>
    </xf>
    <xf numFmtId="0" fontId="9" fillId="2" borderId="19" xfId="0" applyFont="1" applyFill="1" applyBorder="1" applyAlignment="1">
      <alignment horizontal="center" vertical="center" wrapText="1" readingOrder="1"/>
    </xf>
    <xf numFmtId="0" fontId="9" fillId="2" borderId="20" xfId="0" applyFont="1" applyFill="1" applyBorder="1" applyAlignment="1">
      <alignment horizontal="center" vertical="center" wrapText="1" readingOrder="1"/>
    </xf>
    <xf numFmtId="0" fontId="12" fillId="0" borderId="0" xfId="0" applyFont="1" applyFill="1" applyAlignment="1">
      <alignment vertical="top"/>
    </xf>
    <xf numFmtId="0" fontId="10" fillId="0" borderId="0" xfId="0" applyFont="1" applyFill="1" applyAlignment="1">
      <alignment vertical="top"/>
    </xf>
    <xf numFmtId="0" fontId="10" fillId="0" borderId="0" xfId="0" applyFont="1" applyFill="1" applyAlignment="1">
      <alignment vertical="top" wrapText="1"/>
    </xf>
    <xf numFmtId="0" fontId="7" fillId="0" borderId="0" xfId="0" applyFont="1" applyAlignment="1">
      <alignment wrapText="1" readingOrder="1"/>
    </xf>
    <xf numFmtId="0" fontId="7" fillId="0" borderId="0" xfId="0" applyFont="1" applyAlignment="1">
      <alignment vertical="top"/>
    </xf>
    <xf numFmtId="0" fontId="14" fillId="8" borderId="5" xfId="0" applyFont="1" applyFill="1" applyBorder="1" applyAlignment="1">
      <alignment horizontal="center" vertical="center" wrapText="1" readingOrder="1"/>
    </xf>
    <xf numFmtId="0" fontId="14" fillId="8" borderId="6" xfId="0" applyFont="1" applyFill="1" applyBorder="1" applyAlignment="1">
      <alignment horizontal="center" vertical="center" wrapText="1" readingOrder="1"/>
    </xf>
    <xf numFmtId="0" fontId="14" fillId="8" borderId="7" xfId="0" applyFont="1" applyFill="1" applyBorder="1" applyAlignment="1">
      <alignment horizontal="center" vertical="center" wrapText="1" readingOrder="1"/>
    </xf>
    <xf numFmtId="0" fontId="14" fillId="8" borderId="21" xfId="0" applyFont="1" applyFill="1" applyBorder="1" applyAlignment="1">
      <alignment horizontal="center" vertical="center" wrapText="1" readingOrder="1"/>
    </xf>
    <xf numFmtId="0" fontId="14" fillId="8" borderId="22" xfId="0" applyFont="1" applyFill="1" applyBorder="1" applyAlignment="1">
      <alignment horizontal="center" vertical="center" wrapText="1" readingOrder="1"/>
    </xf>
    <xf numFmtId="0" fontId="14" fillId="8" borderId="23" xfId="0" applyFont="1" applyFill="1" applyBorder="1" applyAlignment="1">
      <alignment horizontal="center" vertical="center" wrapText="1" readingOrder="1"/>
    </xf>
    <xf numFmtId="0" fontId="15" fillId="9" borderId="9" xfId="0" applyFont="1" applyFill="1" applyBorder="1" applyAlignment="1">
      <alignment horizontal="left" vertical="top" wrapText="1" readingOrder="1"/>
    </xf>
    <xf numFmtId="0" fontId="16" fillId="2" borderId="11" xfId="0" applyFont="1" applyFill="1" applyBorder="1" applyAlignment="1">
      <alignment horizontal="center" vertical="top" wrapText="1" readingOrder="1"/>
    </xf>
    <xf numFmtId="0" fontId="15" fillId="10" borderId="11" xfId="0" applyFont="1" applyFill="1" applyBorder="1" applyAlignment="1">
      <alignment horizontal="left" vertical="top" wrapText="1" readingOrder="1"/>
    </xf>
    <xf numFmtId="0" fontId="17" fillId="2" borderId="11" xfId="0" applyFont="1" applyFill="1" applyBorder="1" applyAlignment="1">
      <alignment horizontal="center" vertical="top" wrapText="1" readingOrder="1"/>
    </xf>
    <xf numFmtId="0" fontId="15" fillId="10" borderId="12" xfId="0" applyFont="1" applyFill="1" applyBorder="1" applyAlignment="1">
      <alignment horizontal="left" vertical="top" wrapText="1" readingOrder="1"/>
    </xf>
    <xf numFmtId="0" fontId="15" fillId="9" borderId="14" xfId="0" applyFont="1" applyFill="1" applyBorder="1" applyAlignment="1">
      <alignment horizontal="left" vertical="top" wrapText="1" readingOrder="1"/>
    </xf>
    <xf numFmtId="0" fontId="15" fillId="10" borderId="16" xfId="0" applyFont="1" applyFill="1" applyBorder="1" applyAlignment="1">
      <alignment horizontal="left" vertical="top" wrapText="1" readingOrder="1"/>
    </xf>
    <xf numFmtId="0" fontId="15" fillId="9" borderId="16" xfId="0" applyFont="1" applyFill="1" applyBorder="1" applyAlignment="1">
      <alignment horizontal="left" vertical="top" wrapText="1" readingOrder="1"/>
    </xf>
    <xf numFmtId="0" fontId="15" fillId="2" borderId="11" xfId="0" applyFont="1" applyFill="1" applyBorder="1" applyAlignment="1">
      <alignment horizontal="center" vertical="top" wrapText="1" readingOrder="1"/>
    </xf>
    <xf numFmtId="0" fontId="15" fillId="9" borderId="11" xfId="0" applyFont="1" applyFill="1" applyBorder="1" applyAlignment="1">
      <alignment horizontal="left" vertical="top" wrapText="1" readingOrder="1"/>
    </xf>
    <xf numFmtId="0" fontId="15" fillId="9" borderId="12" xfId="0" applyFont="1" applyFill="1" applyBorder="1" applyAlignment="1">
      <alignment horizontal="left" vertical="top" wrapText="1" readingOrder="1"/>
    </xf>
    <xf numFmtId="0" fontId="15" fillId="10" borderId="17" xfId="0" applyFont="1" applyFill="1" applyBorder="1" applyAlignment="1">
      <alignment horizontal="left" vertical="top" wrapText="1" readingOrder="1"/>
    </xf>
    <xf numFmtId="0" fontId="15" fillId="2" borderId="18" xfId="0" applyFont="1" applyFill="1" applyBorder="1" applyAlignment="1">
      <alignment horizontal="center" vertical="top" wrapText="1" readingOrder="1"/>
    </xf>
    <xf numFmtId="0" fontId="15" fillId="10" borderId="18" xfId="0" applyFont="1" applyFill="1" applyBorder="1" applyAlignment="1">
      <alignment horizontal="left" vertical="top" wrapText="1" readingOrder="1"/>
    </xf>
    <xf numFmtId="0" fontId="15" fillId="10" borderId="19" xfId="0" applyFont="1" applyFill="1" applyBorder="1" applyAlignment="1">
      <alignment horizontal="left" vertical="top" wrapText="1" readingOrder="1"/>
    </xf>
    <xf numFmtId="0" fontId="18" fillId="0" borderId="0" xfId="0" applyFont="1" applyFill="1" applyAlignment="1">
      <alignment horizontal="center" vertical="center"/>
    </xf>
    <xf numFmtId="0" fontId="19" fillId="0" borderId="0" xfId="0" applyFont="1" applyFill="1" applyAlignment="1">
      <alignment horizontal="center" vertical="center"/>
    </xf>
    <xf numFmtId="0" fontId="1" fillId="0" borderId="0" xfId="0" applyFont="1" applyFill="1" applyAlignment="1">
      <alignment horizontal="center" vertical="center"/>
    </xf>
    <xf numFmtId="0" fontId="1" fillId="0" borderId="0" xfId="0" applyFont="1" applyFill="1" applyAlignment="1"/>
    <xf numFmtId="0" fontId="2" fillId="0" borderId="0" xfId="0" applyFont="1" applyFill="1" applyAlignment="1">
      <alignment horizontal="center"/>
    </xf>
    <xf numFmtId="0" fontId="20" fillId="0" borderId="0" xfId="0" applyFont="1" applyFill="1" applyAlignment="1">
      <alignment horizontal="center"/>
    </xf>
    <xf numFmtId="0" fontId="2" fillId="0" borderId="0" xfId="0" applyFont="1" applyFill="1" applyAlignment="1"/>
    <xf numFmtId="0" fontId="2" fillId="0" borderId="0" xfId="0" applyFont="1" applyFill="1" applyAlignment="1">
      <alignment horizontal="center" vertical="center"/>
    </xf>
    <xf numFmtId="0" fontId="18" fillId="0" borderId="1" xfId="0" applyFont="1" applyFill="1" applyBorder="1" applyAlignment="1">
      <alignment horizontal="center" vertical="center"/>
    </xf>
    <xf numFmtId="0" fontId="18" fillId="0" borderId="1" xfId="0" applyFont="1" applyFill="1" applyBorder="1" applyAlignment="1">
      <alignment horizontal="center" vertical="center" wrapText="1"/>
    </xf>
    <xf numFmtId="0" fontId="22" fillId="0" borderId="28" xfId="0" applyFont="1" applyFill="1" applyBorder="1" applyAlignment="1">
      <alignment horizontal="center" vertical="top" wrapText="1"/>
    </xf>
    <xf numFmtId="0" fontId="23" fillId="0" borderId="28" xfId="0" applyFont="1" applyFill="1" applyBorder="1" applyAlignment="1">
      <alignment horizontal="center" vertical="top" wrapText="1"/>
    </xf>
    <xf numFmtId="0" fontId="23" fillId="0" borderId="4" xfId="0" applyFont="1" applyFill="1" applyBorder="1" applyAlignment="1">
      <alignment horizontal="left" vertical="top" wrapText="1"/>
    </xf>
    <xf numFmtId="0" fontId="1" fillId="0" borderId="4" xfId="0" applyFont="1" applyFill="1" applyBorder="1" applyAlignment="1">
      <alignment horizontal="center" vertical="top" wrapText="1"/>
    </xf>
    <xf numFmtId="0" fontId="1" fillId="0" borderId="1" xfId="0" applyFont="1" applyFill="1" applyBorder="1" applyAlignment="1">
      <alignment horizontal="center" vertical="top" wrapText="1"/>
    </xf>
    <xf numFmtId="0" fontId="2" fillId="0" borderId="1" xfId="0" applyFont="1" applyFill="1" applyBorder="1" applyAlignment="1">
      <alignment horizontal="justify" vertical="top" wrapText="1"/>
    </xf>
    <xf numFmtId="0" fontId="2" fillId="0" borderId="4" xfId="0" applyFont="1" applyFill="1" applyBorder="1" applyAlignment="1">
      <alignment horizontal="center" vertical="top" wrapText="1"/>
    </xf>
    <xf numFmtId="0" fontId="2" fillId="0" borderId="1" xfId="0" applyFont="1" applyFill="1" applyBorder="1" applyAlignment="1">
      <alignment horizontal="center" vertical="top" wrapText="1"/>
    </xf>
    <xf numFmtId="0" fontId="24" fillId="0" borderId="1" xfId="0" applyFont="1" applyFill="1" applyBorder="1" applyAlignment="1">
      <alignment horizontal="justify" vertical="top" wrapText="1"/>
    </xf>
    <xf numFmtId="0" fontId="23" fillId="0" borderId="24" xfId="0" applyFont="1" applyFill="1" applyBorder="1" applyAlignment="1">
      <alignment horizontal="center" vertical="top" wrapText="1"/>
    </xf>
    <xf numFmtId="0" fontId="23" fillId="0" borderId="26" xfId="0" applyFont="1" applyFill="1" applyBorder="1" applyAlignment="1">
      <alignment horizontal="center" vertical="top" wrapText="1"/>
    </xf>
    <xf numFmtId="0" fontId="24" fillId="0" borderId="4" xfId="0" applyFont="1" applyFill="1" applyBorder="1" applyAlignment="1">
      <alignment horizontal="center" vertical="top" wrapText="1"/>
    </xf>
    <xf numFmtId="0" fontId="24" fillId="0" borderId="1" xfId="0" applyFont="1" applyFill="1" applyBorder="1" applyAlignment="1">
      <alignment horizontal="center" vertical="top" wrapText="1"/>
    </xf>
    <xf numFmtId="0" fontId="1" fillId="4" borderId="1" xfId="0" applyFont="1" applyFill="1" applyBorder="1" applyAlignment="1">
      <alignment horizontal="center" vertical="top" wrapText="1"/>
    </xf>
    <xf numFmtId="0" fontId="2" fillId="0" borderId="1" xfId="0" applyFont="1" applyFill="1" applyBorder="1" applyAlignment="1">
      <alignment horizontal="center" vertical="top"/>
    </xf>
    <xf numFmtId="0" fontId="2" fillId="4" borderId="1" xfId="0" applyFont="1" applyFill="1" applyBorder="1" applyAlignment="1">
      <alignment horizontal="center" vertical="top" wrapText="1"/>
    </xf>
    <xf numFmtId="0" fontId="1" fillId="11" borderId="1" xfId="0" applyFont="1" applyFill="1" applyBorder="1" applyAlignment="1">
      <alignment horizontal="center" vertical="top" wrapText="1"/>
    </xf>
    <xf numFmtId="0" fontId="2" fillId="11" borderId="1" xfId="0" applyFont="1" applyFill="1" applyBorder="1" applyAlignment="1">
      <alignment horizontal="center" vertical="top" wrapText="1"/>
    </xf>
    <xf numFmtId="0" fontId="24" fillId="11" borderId="1" xfId="0" applyFont="1" applyFill="1" applyBorder="1" applyAlignment="1">
      <alignment horizontal="center" vertical="top" wrapText="1"/>
    </xf>
    <xf numFmtId="0" fontId="24" fillId="4" borderId="1" xfId="0" applyFont="1" applyFill="1" applyBorder="1" applyAlignment="1">
      <alignment horizontal="center" vertical="top" wrapText="1"/>
    </xf>
    <xf numFmtId="0" fontId="23" fillId="0" borderId="30" xfId="0" applyFont="1" applyFill="1" applyBorder="1" applyAlignment="1">
      <alignment horizontal="center" vertical="top" wrapText="1"/>
    </xf>
    <xf numFmtId="0" fontId="1" fillId="0" borderId="0" xfId="0" applyFont="1" applyFill="1" applyAlignment="1">
      <alignment horizontal="left" vertical="center"/>
    </xf>
    <xf numFmtId="0" fontId="2" fillId="12" borderId="0" xfId="0" applyFont="1" applyFill="1" applyAlignment="1"/>
    <xf numFmtId="0" fontId="2" fillId="4" borderId="0" xfId="0" applyFont="1" applyFill="1" applyAlignment="1"/>
    <xf numFmtId="0" fontId="2" fillId="11" borderId="0" xfId="0" applyFont="1" applyFill="1" applyAlignment="1"/>
    <xf numFmtId="0" fontId="2" fillId="13" borderId="0" xfId="0" applyFont="1" applyFill="1" applyAlignment="1"/>
    <xf numFmtId="0" fontId="1" fillId="0" borderId="0" xfId="0" applyFont="1" applyFill="1" applyAlignment="1">
      <alignment vertical="top"/>
    </xf>
    <xf numFmtId="0" fontId="23" fillId="0" borderId="0" xfId="0" applyFont="1" applyFill="1" applyAlignment="1">
      <alignment vertical="top"/>
    </xf>
    <xf numFmtId="0" fontId="2" fillId="0" borderId="0" xfId="0" applyFont="1" applyFill="1" applyAlignment="1">
      <alignment vertical="top"/>
    </xf>
    <xf numFmtId="0" fontId="20" fillId="0" borderId="0" xfId="0" applyFont="1" applyFill="1" applyAlignment="1">
      <alignment horizontal="right" vertical="top"/>
    </xf>
    <xf numFmtId="0" fontId="20" fillId="0" borderId="0" xfId="0" applyFont="1" applyFill="1" applyAlignment="1">
      <alignment vertical="top"/>
    </xf>
    <xf numFmtId="0" fontId="25" fillId="0" borderId="0" xfId="0" applyFont="1" applyAlignment="1"/>
    <xf numFmtId="0" fontId="0" fillId="14" borderId="3" xfId="0" applyFill="1" applyBorder="1" applyAlignment="1">
      <alignment horizontal="center"/>
    </xf>
    <xf numFmtId="0" fontId="6" fillId="6" borderId="37" xfId="0" applyFont="1" applyFill="1" applyBorder="1" applyAlignment="1">
      <alignment horizontal="center" vertical="top" wrapText="1"/>
    </xf>
    <xf numFmtId="0" fontId="6" fillId="6" borderId="1" xfId="0" applyFont="1" applyFill="1" applyBorder="1" applyAlignment="1">
      <alignment horizontal="center" vertical="top" wrapText="1"/>
    </xf>
    <xf numFmtId="0" fontId="0" fillId="6" borderId="37" xfId="0" applyFill="1" applyBorder="1" applyAlignment="1">
      <alignment horizontal="center" vertical="top" wrapText="1"/>
    </xf>
    <xf numFmtId="0" fontId="0" fillId="4" borderId="1" xfId="0" applyFill="1" applyBorder="1" applyAlignment="1">
      <alignment vertical="top" wrapText="1"/>
    </xf>
    <xf numFmtId="0" fontId="0" fillId="7" borderId="1" xfId="0" applyFill="1" applyBorder="1" applyAlignment="1">
      <alignment vertical="top" wrapText="1"/>
    </xf>
    <xf numFmtId="0" fontId="7" fillId="0" borderId="1" xfId="0" applyFont="1" applyBorder="1" applyAlignment="1">
      <alignment horizontal="center" vertical="top" wrapText="1"/>
    </xf>
    <xf numFmtId="0" fontId="7" fillId="0" borderId="38" xfId="0" applyFont="1" applyBorder="1" applyAlignment="1">
      <alignment horizontal="center" vertical="top" wrapText="1"/>
    </xf>
    <xf numFmtId="0" fontId="0" fillId="14" borderId="1" xfId="0" applyFill="1" applyBorder="1" applyAlignment="1">
      <alignment vertical="top" wrapText="1"/>
    </xf>
    <xf numFmtId="0" fontId="0" fillId="6" borderId="39" xfId="0" applyFill="1" applyBorder="1" applyAlignment="1">
      <alignment horizontal="center" vertical="top" wrapText="1"/>
    </xf>
    <xf numFmtId="0" fontId="0" fillId="4" borderId="40" xfId="0" applyFill="1" applyBorder="1" applyAlignment="1">
      <alignment vertical="top" wrapText="1"/>
    </xf>
    <xf numFmtId="0" fontId="0" fillId="7" borderId="40" xfId="0" applyFill="1" applyBorder="1" applyAlignment="1">
      <alignment vertical="top" wrapText="1"/>
    </xf>
    <xf numFmtId="0" fontId="7" fillId="0" borderId="40" xfId="0" applyFont="1" applyBorder="1" applyAlignment="1">
      <alignment horizontal="center" vertical="top" wrapText="1"/>
    </xf>
    <xf numFmtId="0" fontId="0" fillId="0" borderId="0" xfId="0" applyAlignment="1">
      <alignment vertical="top"/>
    </xf>
    <xf numFmtId="0" fontId="0" fillId="0" borderId="0" xfId="0" applyFont="1" applyAlignment="1"/>
    <xf numFmtId="0" fontId="26" fillId="0" borderId="0" xfId="0" applyFont="1" applyFill="1" applyAlignment="1">
      <alignment vertical="top"/>
    </xf>
    <xf numFmtId="0" fontId="2" fillId="0" borderId="0" xfId="0" applyFont="1" applyFill="1" applyAlignment="1">
      <alignment horizontal="center" vertical="top"/>
    </xf>
    <xf numFmtId="0" fontId="7" fillId="0" borderId="0" xfId="0" applyFont="1" applyAlignment="1">
      <alignment horizontal="center"/>
    </xf>
    <xf numFmtId="0" fontId="0" fillId="14" borderId="42" xfId="0" applyFill="1" applyBorder="1" applyAlignment="1">
      <alignment horizontal="center"/>
    </xf>
    <xf numFmtId="0" fontId="6" fillId="6" borderId="43" xfId="0" applyFont="1" applyFill="1" applyBorder="1" applyAlignment="1">
      <alignment horizontal="center" vertical="top" wrapText="1"/>
    </xf>
    <xf numFmtId="0" fontId="7" fillId="0" borderId="44" xfId="0" applyFont="1" applyBorder="1" applyAlignment="1">
      <alignment horizontal="center" vertical="top" wrapText="1"/>
    </xf>
    <xf numFmtId="0" fontId="7" fillId="0" borderId="43" xfId="0" applyFont="1" applyBorder="1" applyAlignment="1">
      <alignment horizontal="center" vertical="top" wrapText="1"/>
    </xf>
    <xf numFmtId="0" fontId="7" fillId="0" borderId="45" xfId="0" applyFont="1" applyBorder="1" applyAlignment="1">
      <alignment horizontal="center" vertical="top" wrapText="1"/>
    </xf>
    <xf numFmtId="0" fontId="36" fillId="0" borderId="0" xfId="0" applyFont="1" applyFill="1" applyAlignment="1">
      <alignment vertical="top" wrapText="1"/>
    </xf>
    <xf numFmtId="0" fontId="37" fillId="0" borderId="0" xfId="0" applyFont="1" applyAlignment="1">
      <alignment horizontal="left" wrapText="1"/>
    </xf>
    <xf numFmtId="0" fontId="0" fillId="0" borderId="0" xfId="0" applyAlignment="1">
      <alignment wrapText="1"/>
    </xf>
    <xf numFmtId="0" fontId="36" fillId="0" borderId="0" xfId="0" applyFont="1" applyAlignment="1">
      <alignment wrapText="1"/>
    </xf>
    <xf numFmtId="0" fontId="36" fillId="0" borderId="0" xfId="0" applyFont="1" applyAlignment="1"/>
    <xf numFmtId="0" fontId="37" fillId="0" borderId="0" xfId="0" applyFont="1" applyAlignment="1"/>
    <xf numFmtId="0" fontId="38" fillId="0" borderId="47" xfId="0" applyFont="1" applyBorder="1" applyAlignment="1">
      <alignment horizontal="center" vertical="center" wrapText="1"/>
    </xf>
    <xf numFmtId="0" fontId="38" fillId="0" borderId="48" xfId="0" applyFont="1" applyBorder="1" applyAlignment="1">
      <alignment horizontal="center" vertical="center" wrapText="1"/>
    </xf>
    <xf numFmtId="0" fontId="0" fillId="0" borderId="1" xfId="0" applyBorder="1" applyAlignment="1"/>
    <xf numFmtId="0" fontId="23" fillId="0" borderId="1" xfId="0" applyFont="1" applyFill="1" applyBorder="1" applyAlignment="1">
      <alignment horizontal="left" vertical="top" wrapText="1"/>
    </xf>
    <xf numFmtId="0" fontId="2" fillId="15" borderId="1" xfId="1" applyFont="1" applyFill="1" applyBorder="1" applyAlignment="1">
      <alignment horizontal="center" vertical="center"/>
    </xf>
    <xf numFmtId="0" fontId="2" fillId="15" borderId="1" xfId="1" applyFill="1" applyBorder="1" applyAlignment="1">
      <alignment horizontal="center" vertical="center"/>
    </xf>
    <xf numFmtId="0" fontId="2" fillId="16" borderId="1" xfId="1" applyFill="1" applyBorder="1" applyAlignment="1">
      <alignment horizontal="center" vertical="center"/>
    </xf>
    <xf numFmtId="0" fontId="1" fillId="16" borderId="1" xfId="1" applyFont="1" applyFill="1" applyBorder="1" applyAlignment="1">
      <alignment horizontal="center" vertical="center"/>
    </xf>
    <xf numFmtId="0" fontId="2" fillId="16" borderId="1" xfId="1" applyFont="1" applyFill="1" applyBorder="1" applyAlignment="1">
      <alignment horizontal="center" vertical="center"/>
    </xf>
    <xf numFmtId="0" fontId="2" fillId="16" borderId="0" xfId="1" applyFill="1" applyAlignment="1">
      <alignment horizontal="center" vertical="center"/>
    </xf>
    <xf numFmtId="0" fontId="0" fillId="0" borderId="4" xfId="0" applyBorder="1" applyAlignment="1"/>
    <xf numFmtId="0" fontId="25" fillId="0" borderId="0" xfId="0" applyFont="1" applyAlignment="1">
      <alignment horizontal="center"/>
    </xf>
    <xf numFmtId="0" fontId="0" fillId="14" borderId="34" xfId="0" applyFill="1" applyBorder="1" applyAlignment="1">
      <alignment horizontal="center"/>
    </xf>
    <xf numFmtId="0" fontId="0" fillId="14" borderId="41" xfId="0" applyFill="1" applyBorder="1" applyAlignment="1">
      <alignment horizontal="center"/>
    </xf>
    <xf numFmtId="0" fontId="0" fillId="0" borderId="0" xfId="0" applyAlignment="1">
      <alignment vertical="top" wrapText="1"/>
    </xf>
    <xf numFmtId="0" fontId="0" fillId="6" borderId="32" xfId="0" applyFill="1" applyBorder="1" applyAlignment="1">
      <alignment horizontal="center" vertical="center"/>
    </xf>
    <xf numFmtId="0" fontId="0" fillId="6" borderId="35" xfId="0" applyFill="1" applyBorder="1" applyAlignment="1">
      <alignment horizontal="center" vertical="center"/>
    </xf>
    <xf numFmtId="0" fontId="0" fillId="14" borderId="33" xfId="0" applyFill="1" applyBorder="1" applyAlignment="1">
      <alignment horizontal="center" vertical="center" wrapText="1"/>
    </xf>
    <xf numFmtId="0" fontId="0" fillId="14" borderId="36" xfId="0" applyFill="1" applyBorder="1" applyAlignment="1">
      <alignment horizontal="center" vertical="center" wrapText="1"/>
    </xf>
    <xf numFmtId="0" fontId="0" fillId="7" borderId="33" xfId="0" applyFill="1" applyBorder="1" applyAlignment="1">
      <alignment horizontal="center" vertical="center"/>
    </xf>
    <xf numFmtId="0" fontId="0" fillId="7" borderId="36" xfId="0" applyFill="1" applyBorder="1" applyAlignment="1">
      <alignment horizontal="center" vertical="center"/>
    </xf>
    <xf numFmtId="0" fontId="21" fillId="0" borderId="0" xfId="0" applyFont="1" applyFill="1" applyAlignment="1">
      <alignment horizontal="center"/>
    </xf>
    <xf numFmtId="0" fontId="18" fillId="0" borderId="1" xfId="0" applyFont="1" applyFill="1" applyBorder="1" applyAlignment="1">
      <alignment horizontal="center" vertical="center" wrapText="1"/>
    </xf>
    <xf numFmtId="0" fontId="18" fillId="0" borderId="24" xfId="0" applyFont="1" applyFill="1" applyBorder="1" applyAlignment="1">
      <alignment horizontal="center" vertical="center" wrapText="1"/>
    </xf>
    <xf numFmtId="0" fontId="18" fillId="0" borderId="25" xfId="0" applyFont="1" applyFill="1" applyBorder="1" applyAlignment="1">
      <alignment horizontal="center" vertical="center" wrapText="1"/>
    </xf>
    <xf numFmtId="0" fontId="18" fillId="0" borderId="28" xfId="0" applyFont="1" applyFill="1" applyBorder="1" applyAlignment="1">
      <alignment horizontal="center" vertical="center" wrapText="1"/>
    </xf>
    <xf numFmtId="0" fontId="18" fillId="0" borderId="4" xfId="0" applyFont="1" applyFill="1" applyBorder="1" applyAlignment="1">
      <alignment horizontal="center" vertical="center" wrapText="1"/>
    </xf>
    <xf numFmtId="0" fontId="18" fillId="0" borderId="29" xfId="0" applyFont="1" applyFill="1" applyBorder="1" applyAlignment="1">
      <alignment horizontal="center" vertical="center" wrapText="1"/>
    </xf>
    <xf numFmtId="0" fontId="18" fillId="0" borderId="1" xfId="0" applyFont="1" applyFill="1" applyBorder="1" applyAlignment="1">
      <alignment horizontal="center" vertical="center"/>
    </xf>
    <xf numFmtId="0" fontId="18" fillId="0" borderId="26" xfId="0" applyFont="1" applyFill="1" applyBorder="1" applyAlignment="1">
      <alignment horizontal="center" vertical="center" wrapText="1"/>
    </xf>
    <xf numFmtId="0" fontId="18" fillId="0" borderId="27" xfId="0" applyFont="1" applyFill="1" applyBorder="1" applyAlignment="1">
      <alignment horizontal="center" vertical="center" wrapText="1"/>
    </xf>
    <xf numFmtId="0" fontId="23" fillId="0" borderId="25" xfId="0" applyFont="1" applyFill="1" applyBorder="1" applyAlignment="1">
      <alignment horizontal="left" vertical="top" wrapText="1"/>
    </xf>
    <xf numFmtId="0" fontId="23" fillId="0" borderId="27" xfId="0" applyFont="1" applyFill="1" applyBorder="1" applyAlignment="1">
      <alignment horizontal="left" vertical="top" wrapText="1"/>
    </xf>
    <xf numFmtId="0" fontId="23" fillId="0" borderId="31" xfId="0" applyFont="1" applyFill="1" applyBorder="1" applyAlignment="1">
      <alignment horizontal="left" vertical="top" wrapText="1"/>
    </xf>
    <xf numFmtId="0" fontId="13" fillId="0" borderId="0" xfId="0" applyFont="1" applyAlignment="1">
      <alignment horizontal="center"/>
    </xf>
    <xf numFmtId="0" fontId="10" fillId="0" borderId="0" xfId="0" applyFont="1" applyFill="1" applyAlignment="1">
      <alignment horizontal="left" vertical="top" wrapText="1"/>
    </xf>
    <xf numFmtId="0" fontId="4" fillId="0" borderId="0" xfId="0" applyFont="1" applyAlignment="1">
      <alignment horizontal="center"/>
    </xf>
    <xf numFmtId="0" fontId="1" fillId="0" borderId="2" xfId="1" applyFont="1" applyFill="1" applyBorder="1" applyAlignment="1">
      <alignment horizontal="center" vertical="center"/>
    </xf>
    <xf numFmtId="0" fontId="38" fillId="0" borderId="46" xfId="0" applyFont="1" applyBorder="1" applyAlignment="1">
      <alignment horizontal="center"/>
    </xf>
  </cellXfs>
  <cellStyles count="2">
    <cellStyle name="Normal" xfId="0" builtinId="0"/>
    <cellStyle name="Normal 2" xfId="1"/>
  </cellStyles>
  <dxfs count="216">
    <dxf>
      <fill>
        <patternFill>
          <fgColor indexed="10"/>
          <bgColor indexed="13"/>
        </patternFill>
      </fill>
    </dxf>
    <dxf>
      <fill>
        <patternFill>
          <fgColor indexed="10"/>
          <bgColor indexed="17"/>
        </patternFill>
      </fill>
    </dxf>
    <dxf>
      <fill>
        <patternFill>
          <fgColor indexed="10"/>
          <bgColor indexed="10"/>
        </patternFill>
      </fill>
    </dxf>
    <dxf>
      <fill>
        <patternFill>
          <fgColor indexed="10"/>
          <bgColor indexed="13"/>
        </patternFill>
      </fill>
    </dxf>
    <dxf>
      <fill>
        <patternFill>
          <fgColor indexed="10"/>
          <bgColor indexed="17"/>
        </patternFill>
      </fill>
    </dxf>
    <dxf>
      <fill>
        <patternFill>
          <fgColor indexed="10"/>
          <bgColor indexed="30"/>
        </patternFill>
      </fill>
    </dxf>
    <dxf>
      <fill>
        <patternFill>
          <fgColor indexed="10"/>
          <bgColor indexed="13"/>
        </patternFill>
      </fill>
    </dxf>
    <dxf>
      <fill>
        <patternFill>
          <fgColor indexed="10"/>
          <bgColor indexed="17"/>
        </patternFill>
      </fill>
    </dxf>
    <dxf>
      <fill>
        <patternFill>
          <fgColor indexed="10"/>
          <bgColor indexed="30"/>
        </patternFill>
      </fill>
    </dxf>
    <dxf>
      <fill>
        <patternFill>
          <fgColor indexed="10"/>
          <bgColor indexed="13"/>
        </patternFill>
      </fill>
    </dxf>
    <dxf>
      <fill>
        <patternFill>
          <fgColor indexed="10"/>
          <bgColor indexed="17"/>
        </patternFill>
      </fill>
    </dxf>
    <dxf>
      <fill>
        <patternFill>
          <fgColor indexed="10"/>
          <bgColor indexed="30"/>
        </patternFill>
      </fill>
    </dxf>
    <dxf>
      <fill>
        <patternFill>
          <fgColor indexed="10"/>
          <bgColor indexed="13"/>
        </patternFill>
      </fill>
    </dxf>
    <dxf>
      <fill>
        <patternFill>
          <fgColor indexed="10"/>
          <bgColor indexed="17"/>
        </patternFill>
      </fill>
    </dxf>
    <dxf>
      <fill>
        <patternFill>
          <fgColor indexed="10"/>
          <bgColor indexed="30"/>
        </patternFill>
      </fill>
    </dxf>
    <dxf>
      <fill>
        <patternFill>
          <fgColor indexed="10"/>
          <bgColor indexed="13"/>
        </patternFill>
      </fill>
    </dxf>
    <dxf>
      <fill>
        <patternFill>
          <fgColor indexed="10"/>
          <bgColor indexed="17"/>
        </patternFill>
      </fill>
    </dxf>
    <dxf>
      <fill>
        <patternFill>
          <fgColor indexed="10"/>
          <bgColor indexed="30"/>
        </patternFill>
      </fill>
    </dxf>
    <dxf>
      <fill>
        <patternFill>
          <fgColor indexed="10"/>
          <bgColor indexed="13"/>
        </patternFill>
      </fill>
    </dxf>
    <dxf>
      <fill>
        <patternFill>
          <fgColor indexed="10"/>
          <bgColor indexed="17"/>
        </patternFill>
      </fill>
    </dxf>
    <dxf>
      <fill>
        <patternFill>
          <fgColor indexed="10"/>
          <bgColor indexed="30"/>
        </patternFill>
      </fill>
    </dxf>
    <dxf>
      <fill>
        <patternFill>
          <fgColor indexed="10"/>
          <bgColor indexed="13"/>
        </patternFill>
      </fill>
    </dxf>
    <dxf>
      <fill>
        <patternFill>
          <fgColor indexed="10"/>
          <bgColor indexed="17"/>
        </patternFill>
      </fill>
    </dxf>
    <dxf>
      <fill>
        <patternFill>
          <fgColor indexed="10"/>
          <bgColor indexed="30"/>
        </patternFill>
      </fill>
    </dxf>
    <dxf>
      <fill>
        <patternFill>
          <fgColor indexed="10"/>
          <bgColor indexed="13"/>
        </patternFill>
      </fill>
    </dxf>
    <dxf>
      <fill>
        <patternFill>
          <fgColor indexed="10"/>
          <bgColor indexed="17"/>
        </patternFill>
      </fill>
    </dxf>
    <dxf>
      <fill>
        <patternFill>
          <fgColor indexed="10"/>
          <bgColor indexed="30"/>
        </patternFill>
      </fill>
    </dxf>
    <dxf>
      <fill>
        <patternFill>
          <fgColor indexed="10"/>
          <bgColor indexed="13"/>
        </patternFill>
      </fill>
    </dxf>
    <dxf>
      <fill>
        <patternFill>
          <fgColor indexed="10"/>
          <bgColor indexed="17"/>
        </patternFill>
      </fill>
    </dxf>
    <dxf>
      <fill>
        <patternFill>
          <fgColor indexed="10"/>
          <bgColor indexed="30"/>
        </patternFill>
      </fill>
    </dxf>
    <dxf>
      <fill>
        <patternFill>
          <fgColor indexed="10"/>
          <bgColor indexed="13"/>
        </patternFill>
      </fill>
    </dxf>
    <dxf>
      <fill>
        <patternFill>
          <fgColor indexed="10"/>
          <bgColor indexed="17"/>
        </patternFill>
      </fill>
    </dxf>
    <dxf>
      <fill>
        <patternFill>
          <fgColor indexed="10"/>
          <bgColor indexed="30"/>
        </patternFill>
      </fill>
    </dxf>
    <dxf>
      <fill>
        <patternFill>
          <fgColor indexed="10"/>
          <bgColor indexed="13"/>
        </patternFill>
      </fill>
    </dxf>
    <dxf>
      <fill>
        <patternFill>
          <fgColor indexed="10"/>
          <bgColor indexed="17"/>
        </patternFill>
      </fill>
    </dxf>
    <dxf>
      <fill>
        <patternFill>
          <fgColor indexed="10"/>
          <bgColor indexed="30"/>
        </patternFill>
      </fill>
    </dxf>
    <dxf>
      <fill>
        <patternFill>
          <fgColor indexed="10"/>
          <bgColor indexed="13"/>
        </patternFill>
      </fill>
    </dxf>
    <dxf>
      <fill>
        <patternFill>
          <fgColor indexed="10"/>
          <bgColor indexed="17"/>
        </patternFill>
      </fill>
    </dxf>
    <dxf>
      <fill>
        <patternFill>
          <fgColor indexed="10"/>
          <bgColor indexed="30"/>
        </patternFill>
      </fill>
    </dxf>
    <dxf>
      <fill>
        <patternFill>
          <fgColor indexed="10"/>
          <bgColor indexed="13"/>
        </patternFill>
      </fill>
    </dxf>
    <dxf>
      <fill>
        <patternFill>
          <fgColor indexed="10"/>
          <bgColor indexed="17"/>
        </patternFill>
      </fill>
    </dxf>
    <dxf>
      <fill>
        <patternFill>
          <fgColor indexed="10"/>
          <bgColor indexed="30"/>
        </patternFill>
      </fill>
    </dxf>
    <dxf>
      <fill>
        <patternFill>
          <fgColor indexed="10"/>
          <bgColor indexed="13"/>
        </patternFill>
      </fill>
    </dxf>
    <dxf>
      <fill>
        <patternFill>
          <fgColor indexed="10"/>
          <bgColor indexed="17"/>
        </patternFill>
      </fill>
    </dxf>
    <dxf>
      <fill>
        <patternFill>
          <fgColor indexed="10"/>
          <bgColor indexed="30"/>
        </patternFill>
      </fill>
    </dxf>
    <dxf>
      <fill>
        <patternFill>
          <fgColor indexed="10"/>
          <bgColor indexed="13"/>
        </patternFill>
      </fill>
    </dxf>
    <dxf>
      <fill>
        <patternFill>
          <fgColor indexed="10"/>
          <bgColor indexed="17"/>
        </patternFill>
      </fill>
    </dxf>
    <dxf>
      <fill>
        <patternFill>
          <fgColor indexed="10"/>
          <bgColor indexed="30"/>
        </patternFill>
      </fill>
    </dxf>
    <dxf>
      <fill>
        <patternFill>
          <fgColor indexed="10"/>
          <bgColor indexed="13"/>
        </patternFill>
      </fill>
    </dxf>
    <dxf>
      <fill>
        <patternFill>
          <fgColor indexed="10"/>
          <bgColor indexed="17"/>
        </patternFill>
      </fill>
    </dxf>
    <dxf>
      <fill>
        <patternFill>
          <fgColor indexed="10"/>
          <bgColor indexed="30"/>
        </patternFill>
      </fill>
    </dxf>
    <dxf>
      <fill>
        <patternFill>
          <fgColor indexed="10"/>
          <bgColor indexed="13"/>
        </patternFill>
      </fill>
    </dxf>
    <dxf>
      <fill>
        <patternFill>
          <fgColor indexed="10"/>
          <bgColor indexed="17"/>
        </patternFill>
      </fill>
    </dxf>
    <dxf>
      <fill>
        <patternFill>
          <fgColor indexed="10"/>
          <bgColor indexed="30"/>
        </patternFill>
      </fill>
    </dxf>
    <dxf>
      <fill>
        <patternFill>
          <fgColor indexed="10"/>
          <bgColor indexed="13"/>
        </patternFill>
      </fill>
    </dxf>
    <dxf>
      <fill>
        <patternFill>
          <fgColor indexed="10"/>
          <bgColor indexed="17"/>
        </patternFill>
      </fill>
    </dxf>
    <dxf>
      <fill>
        <patternFill>
          <fgColor indexed="10"/>
          <bgColor indexed="30"/>
        </patternFill>
      </fill>
    </dxf>
    <dxf>
      <fill>
        <patternFill>
          <fgColor indexed="10"/>
          <bgColor indexed="13"/>
        </patternFill>
      </fill>
    </dxf>
    <dxf>
      <fill>
        <patternFill>
          <fgColor indexed="10"/>
          <bgColor indexed="17"/>
        </patternFill>
      </fill>
    </dxf>
    <dxf>
      <fill>
        <patternFill>
          <fgColor indexed="10"/>
          <bgColor indexed="30"/>
        </patternFill>
      </fill>
    </dxf>
    <dxf>
      <fill>
        <patternFill>
          <fgColor indexed="10"/>
          <bgColor indexed="13"/>
        </patternFill>
      </fill>
    </dxf>
    <dxf>
      <fill>
        <patternFill>
          <fgColor indexed="10"/>
          <bgColor indexed="17"/>
        </patternFill>
      </fill>
    </dxf>
    <dxf>
      <fill>
        <patternFill>
          <fgColor indexed="10"/>
          <bgColor indexed="30"/>
        </patternFill>
      </fill>
    </dxf>
    <dxf>
      <fill>
        <patternFill>
          <fgColor indexed="10"/>
          <bgColor indexed="13"/>
        </patternFill>
      </fill>
    </dxf>
    <dxf>
      <fill>
        <patternFill>
          <fgColor indexed="10"/>
          <bgColor indexed="17"/>
        </patternFill>
      </fill>
    </dxf>
    <dxf>
      <fill>
        <patternFill>
          <fgColor indexed="10"/>
          <bgColor indexed="30"/>
        </patternFill>
      </fill>
    </dxf>
    <dxf>
      <fill>
        <patternFill>
          <fgColor indexed="10"/>
          <bgColor indexed="13"/>
        </patternFill>
      </fill>
    </dxf>
    <dxf>
      <fill>
        <patternFill>
          <fgColor indexed="10"/>
          <bgColor indexed="17"/>
        </patternFill>
      </fill>
    </dxf>
    <dxf>
      <fill>
        <patternFill>
          <fgColor indexed="10"/>
          <bgColor indexed="30"/>
        </patternFill>
      </fill>
    </dxf>
    <dxf>
      <fill>
        <patternFill>
          <fgColor indexed="10"/>
          <bgColor indexed="13"/>
        </patternFill>
      </fill>
    </dxf>
    <dxf>
      <fill>
        <patternFill>
          <fgColor indexed="10"/>
          <bgColor indexed="17"/>
        </patternFill>
      </fill>
    </dxf>
    <dxf>
      <fill>
        <patternFill>
          <fgColor indexed="10"/>
          <bgColor indexed="30"/>
        </patternFill>
      </fill>
    </dxf>
    <dxf>
      <fill>
        <patternFill>
          <fgColor indexed="10"/>
          <bgColor indexed="13"/>
        </patternFill>
      </fill>
    </dxf>
    <dxf>
      <fill>
        <patternFill>
          <fgColor indexed="10"/>
          <bgColor indexed="17"/>
        </patternFill>
      </fill>
    </dxf>
    <dxf>
      <fill>
        <patternFill>
          <fgColor indexed="10"/>
          <bgColor indexed="30"/>
        </patternFill>
      </fill>
    </dxf>
    <dxf>
      <fill>
        <patternFill>
          <fgColor indexed="10"/>
          <bgColor indexed="13"/>
        </patternFill>
      </fill>
    </dxf>
    <dxf>
      <fill>
        <patternFill>
          <fgColor indexed="10"/>
          <bgColor indexed="17"/>
        </patternFill>
      </fill>
    </dxf>
    <dxf>
      <fill>
        <patternFill>
          <fgColor indexed="10"/>
          <bgColor indexed="30"/>
        </patternFill>
      </fill>
    </dxf>
    <dxf>
      <fill>
        <patternFill>
          <fgColor indexed="10"/>
          <bgColor indexed="13"/>
        </patternFill>
      </fill>
    </dxf>
    <dxf>
      <fill>
        <patternFill>
          <fgColor indexed="10"/>
          <bgColor indexed="17"/>
        </patternFill>
      </fill>
    </dxf>
    <dxf>
      <fill>
        <patternFill>
          <fgColor indexed="10"/>
          <bgColor indexed="30"/>
        </patternFill>
      </fill>
    </dxf>
    <dxf>
      <fill>
        <patternFill>
          <fgColor indexed="10"/>
          <bgColor indexed="13"/>
        </patternFill>
      </fill>
    </dxf>
    <dxf>
      <fill>
        <patternFill>
          <fgColor indexed="10"/>
          <bgColor indexed="17"/>
        </patternFill>
      </fill>
    </dxf>
    <dxf>
      <fill>
        <patternFill>
          <fgColor indexed="10"/>
          <bgColor indexed="30"/>
        </patternFill>
      </fill>
    </dxf>
    <dxf>
      <fill>
        <patternFill>
          <fgColor indexed="10"/>
          <bgColor indexed="13"/>
        </patternFill>
      </fill>
    </dxf>
    <dxf>
      <fill>
        <patternFill>
          <fgColor indexed="10"/>
          <bgColor indexed="17"/>
        </patternFill>
      </fill>
    </dxf>
    <dxf>
      <fill>
        <patternFill>
          <fgColor indexed="10"/>
          <bgColor indexed="30"/>
        </patternFill>
      </fill>
    </dxf>
    <dxf>
      <fill>
        <patternFill>
          <fgColor indexed="10"/>
          <bgColor indexed="13"/>
        </patternFill>
      </fill>
    </dxf>
    <dxf>
      <fill>
        <patternFill>
          <fgColor indexed="10"/>
          <bgColor indexed="17"/>
        </patternFill>
      </fill>
    </dxf>
    <dxf>
      <fill>
        <patternFill>
          <fgColor indexed="10"/>
          <bgColor indexed="30"/>
        </patternFill>
      </fill>
    </dxf>
    <dxf>
      <fill>
        <patternFill>
          <fgColor indexed="10"/>
          <bgColor indexed="13"/>
        </patternFill>
      </fill>
    </dxf>
    <dxf>
      <fill>
        <patternFill>
          <fgColor indexed="10"/>
          <bgColor indexed="17"/>
        </patternFill>
      </fill>
    </dxf>
    <dxf>
      <fill>
        <patternFill>
          <fgColor indexed="10"/>
          <bgColor indexed="30"/>
        </patternFill>
      </fill>
    </dxf>
    <dxf>
      <fill>
        <patternFill>
          <fgColor indexed="10"/>
          <bgColor indexed="13"/>
        </patternFill>
      </fill>
    </dxf>
    <dxf>
      <fill>
        <patternFill>
          <fgColor indexed="10"/>
          <bgColor indexed="17"/>
        </patternFill>
      </fill>
    </dxf>
    <dxf>
      <fill>
        <patternFill>
          <fgColor indexed="10"/>
          <bgColor indexed="30"/>
        </patternFill>
      </fill>
    </dxf>
    <dxf>
      <fill>
        <patternFill>
          <fgColor indexed="10"/>
          <bgColor indexed="13"/>
        </patternFill>
      </fill>
    </dxf>
    <dxf>
      <fill>
        <patternFill>
          <fgColor indexed="10"/>
          <bgColor indexed="17"/>
        </patternFill>
      </fill>
    </dxf>
    <dxf>
      <fill>
        <patternFill>
          <fgColor indexed="10"/>
          <bgColor indexed="30"/>
        </patternFill>
      </fill>
    </dxf>
    <dxf>
      <fill>
        <patternFill>
          <fgColor indexed="10"/>
          <bgColor indexed="13"/>
        </patternFill>
      </fill>
    </dxf>
    <dxf>
      <fill>
        <patternFill>
          <fgColor indexed="10"/>
          <bgColor indexed="17"/>
        </patternFill>
      </fill>
    </dxf>
    <dxf>
      <fill>
        <patternFill>
          <fgColor indexed="10"/>
          <bgColor indexed="30"/>
        </patternFill>
      </fill>
    </dxf>
    <dxf>
      <fill>
        <patternFill>
          <fgColor indexed="10"/>
          <bgColor indexed="13"/>
        </patternFill>
      </fill>
    </dxf>
    <dxf>
      <fill>
        <patternFill>
          <fgColor indexed="10"/>
          <bgColor indexed="17"/>
        </patternFill>
      </fill>
    </dxf>
    <dxf>
      <fill>
        <patternFill>
          <fgColor indexed="10"/>
          <bgColor indexed="30"/>
        </patternFill>
      </fill>
    </dxf>
    <dxf>
      <fill>
        <patternFill>
          <fgColor indexed="10"/>
          <bgColor indexed="13"/>
        </patternFill>
      </fill>
    </dxf>
    <dxf>
      <fill>
        <patternFill>
          <fgColor indexed="10"/>
          <bgColor indexed="17"/>
        </patternFill>
      </fill>
    </dxf>
    <dxf>
      <fill>
        <patternFill>
          <fgColor indexed="10"/>
          <bgColor indexed="30"/>
        </patternFill>
      </fill>
    </dxf>
    <dxf>
      <fill>
        <patternFill>
          <fgColor indexed="10"/>
          <bgColor indexed="13"/>
        </patternFill>
      </fill>
    </dxf>
    <dxf>
      <fill>
        <patternFill>
          <fgColor indexed="10"/>
          <bgColor indexed="17"/>
        </patternFill>
      </fill>
    </dxf>
    <dxf>
      <fill>
        <patternFill>
          <fgColor indexed="10"/>
          <bgColor indexed="30"/>
        </patternFill>
      </fill>
    </dxf>
    <dxf>
      <fill>
        <patternFill>
          <fgColor indexed="10"/>
          <bgColor indexed="13"/>
        </patternFill>
      </fill>
    </dxf>
    <dxf>
      <fill>
        <patternFill>
          <fgColor indexed="10"/>
          <bgColor indexed="17"/>
        </patternFill>
      </fill>
    </dxf>
    <dxf>
      <fill>
        <patternFill>
          <fgColor indexed="10"/>
          <bgColor indexed="30"/>
        </patternFill>
      </fill>
    </dxf>
    <dxf>
      <fill>
        <patternFill>
          <fgColor indexed="10"/>
          <bgColor indexed="13"/>
        </patternFill>
      </fill>
    </dxf>
    <dxf>
      <fill>
        <patternFill>
          <fgColor indexed="10"/>
          <bgColor indexed="17"/>
        </patternFill>
      </fill>
    </dxf>
    <dxf>
      <fill>
        <patternFill>
          <fgColor indexed="10"/>
          <bgColor indexed="30"/>
        </patternFill>
      </fill>
    </dxf>
    <dxf>
      <fill>
        <patternFill>
          <fgColor indexed="10"/>
          <bgColor indexed="13"/>
        </patternFill>
      </fill>
    </dxf>
    <dxf>
      <fill>
        <patternFill>
          <fgColor indexed="10"/>
          <bgColor indexed="17"/>
        </patternFill>
      </fill>
    </dxf>
    <dxf>
      <fill>
        <patternFill>
          <fgColor indexed="10"/>
          <bgColor indexed="30"/>
        </patternFill>
      </fill>
    </dxf>
    <dxf>
      <fill>
        <patternFill>
          <fgColor indexed="10"/>
          <bgColor indexed="13"/>
        </patternFill>
      </fill>
    </dxf>
    <dxf>
      <fill>
        <patternFill>
          <fgColor indexed="10"/>
          <bgColor indexed="17"/>
        </patternFill>
      </fill>
    </dxf>
    <dxf>
      <fill>
        <patternFill>
          <fgColor indexed="10"/>
          <bgColor indexed="30"/>
        </patternFill>
      </fill>
    </dxf>
    <dxf>
      <fill>
        <patternFill>
          <fgColor indexed="10"/>
          <bgColor indexed="13"/>
        </patternFill>
      </fill>
    </dxf>
    <dxf>
      <fill>
        <patternFill>
          <fgColor indexed="10"/>
          <bgColor indexed="17"/>
        </patternFill>
      </fill>
    </dxf>
    <dxf>
      <fill>
        <patternFill>
          <fgColor indexed="10"/>
          <bgColor indexed="30"/>
        </patternFill>
      </fill>
    </dxf>
    <dxf>
      <fill>
        <patternFill>
          <fgColor indexed="10"/>
          <bgColor indexed="13"/>
        </patternFill>
      </fill>
    </dxf>
    <dxf>
      <fill>
        <patternFill>
          <fgColor indexed="10"/>
          <bgColor indexed="17"/>
        </patternFill>
      </fill>
    </dxf>
    <dxf>
      <fill>
        <patternFill>
          <fgColor indexed="10"/>
          <bgColor indexed="30"/>
        </patternFill>
      </fill>
    </dxf>
    <dxf>
      <fill>
        <patternFill>
          <fgColor indexed="10"/>
          <bgColor indexed="13"/>
        </patternFill>
      </fill>
    </dxf>
    <dxf>
      <fill>
        <patternFill>
          <fgColor indexed="10"/>
          <bgColor indexed="17"/>
        </patternFill>
      </fill>
    </dxf>
    <dxf>
      <fill>
        <patternFill>
          <fgColor indexed="10"/>
          <bgColor indexed="30"/>
        </patternFill>
      </fill>
    </dxf>
    <dxf>
      <fill>
        <patternFill>
          <fgColor indexed="10"/>
          <bgColor indexed="13"/>
        </patternFill>
      </fill>
    </dxf>
    <dxf>
      <fill>
        <patternFill>
          <fgColor indexed="10"/>
          <bgColor indexed="17"/>
        </patternFill>
      </fill>
    </dxf>
    <dxf>
      <fill>
        <patternFill>
          <fgColor indexed="10"/>
          <bgColor indexed="30"/>
        </patternFill>
      </fill>
    </dxf>
    <dxf>
      <fill>
        <patternFill>
          <fgColor indexed="10"/>
          <bgColor indexed="13"/>
        </patternFill>
      </fill>
    </dxf>
    <dxf>
      <fill>
        <patternFill>
          <fgColor indexed="10"/>
          <bgColor indexed="17"/>
        </patternFill>
      </fill>
    </dxf>
    <dxf>
      <fill>
        <patternFill>
          <fgColor indexed="10"/>
          <bgColor indexed="30"/>
        </patternFill>
      </fill>
    </dxf>
    <dxf>
      <fill>
        <patternFill>
          <fgColor indexed="10"/>
          <bgColor indexed="13"/>
        </patternFill>
      </fill>
    </dxf>
    <dxf>
      <fill>
        <patternFill>
          <fgColor indexed="10"/>
          <bgColor indexed="17"/>
        </patternFill>
      </fill>
    </dxf>
    <dxf>
      <fill>
        <patternFill>
          <fgColor indexed="10"/>
          <bgColor indexed="30"/>
        </patternFill>
      </fill>
    </dxf>
    <dxf>
      <fill>
        <patternFill>
          <fgColor indexed="10"/>
          <bgColor indexed="13"/>
        </patternFill>
      </fill>
    </dxf>
    <dxf>
      <fill>
        <patternFill>
          <fgColor indexed="10"/>
          <bgColor indexed="17"/>
        </patternFill>
      </fill>
    </dxf>
    <dxf>
      <fill>
        <patternFill>
          <fgColor indexed="10"/>
          <bgColor indexed="30"/>
        </patternFill>
      </fill>
    </dxf>
    <dxf>
      <fill>
        <patternFill>
          <fgColor indexed="10"/>
          <bgColor indexed="13"/>
        </patternFill>
      </fill>
    </dxf>
    <dxf>
      <fill>
        <patternFill>
          <fgColor indexed="10"/>
          <bgColor indexed="17"/>
        </patternFill>
      </fill>
    </dxf>
    <dxf>
      <fill>
        <patternFill>
          <fgColor indexed="10"/>
          <bgColor indexed="30"/>
        </patternFill>
      </fill>
    </dxf>
    <dxf>
      <fill>
        <patternFill>
          <fgColor indexed="10"/>
          <bgColor indexed="13"/>
        </patternFill>
      </fill>
    </dxf>
    <dxf>
      <fill>
        <patternFill>
          <fgColor indexed="10"/>
          <bgColor indexed="17"/>
        </patternFill>
      </fill>
    </dxf>
    <dxf>
      <fill>
        <patternFill>
          <fgColor indexed="10"/>
          <bgColor indexed="30"/>
        </patternFill>
      </fill>
    </dxf>
    <dxf>
      <fill>
        <patternFill>
          <fgColor indexed="10"/>
          <bgColor indexed="13"/>
        </patternFill>
      </fill>
    </dxf>
    <dxf>
      <fill>
        <patternFill>
          <fgColor indexed="10"/>
          <bgColor indexed="17"/>
        </patternFill>
      </fill>
    </dxf>
    <dxf>
      <fill>
        <patternFill>
          <fgColor indexed="10"/>
          <bgColor indexed="30"/>
        </patternFill>
      </fill>
    </dxf>
    <dxf>
      <fill>
        <patternFill>
          <fgColor indexed="10"/>
          <bgColor indexed="13"/>
        </patternFill>
      </fill>
    </dxf>
    <dxf>
      <fill>
        <patternFill>
          <fgColor indexed="10"/>
          <bgColor indexed="17"/>
        </patternFill>
      </fill>
    </dxf>
    <dxf>
      <fill>
        <patternFill>
          <fgColor indexed="10"/>
          <bgColor indexed="30"/>
        </patternFill>
      </fill>
    </dxf>
    <dxf>
      <fill>
        <patternFill>
          <fgColor indexed="10"/>
          <bgColor indexed="13"/>
        </patternFill>
      </fill>
    </dxf>
    <dxf>
      <fill>
        <patternFill>
          <fgColor indexed="10"/>
          <bgColor indexed="17"/>
        </patternFill>
      </fill>
    </dxf>
    <dxf>
      <fill>
        <patternFill>
          <fgColor indexed="10"/>
          <bgColor indexed="30"/>
        </patternFill>
      </fill>
    </dxf>
    <dxf>
      <fill>
        <patternFill>
          <fgColor indexed="10"/>
          <bgColor indexed="13"/>
        </patternFill>
      </fill>
    </dxf>
    <dxf>
      <fill>
        <patternFill>
          <fgColor indexed="10"/>
          <bgColor indexed="17"/>
        </patternFill>
      </fill>
    </dxf>
    <dxf>
      <fill>
        <patternFill>
          <fgColor indexed="10"/>
          <bgColor indexed="30"/>
        </patternFill>
      </fill>
    </dxf>
    <dxf>
      <fill>
        <patternFill>
          <fgColor indexed="10"/>
          <bgColor indexed="13"/>
        </patternFill>
      </fill>
    </dxf>
    <dxf>
      <fill>
        <patternFill>
          <fgColor indexed="10"/>
          <bgColor indexed="17"/>
        </patternFill>
      </fill>
    </dxf>
    <dxf>
      <fill>
        <patternFill>
          <fgColor indexed="10"/>
          <bgColor indexed="30"/>
        </patternFill>
      </fill>
    </dxf>
    <dxf>
      <fill>
        <patternFill>
          <fgColor indexed="10"/>
          <bgColor indexed="13"/>
        </patternFill>
      </fill>
    </dxf>
    <dxf>
      <fill>
        <patternFill>
          <fgColor indexed="10"/>
          <bgColor indexed="17"/>
        </patternFill>
      </fill>
    </dxf>
    <dxf>
      <fill>
        <patternFill>
          <fgColor indexed="10"/>
          <bgColor indexed="30"/>
        </patternFill>
      </fill>
    </dxf>
    <dxf>
      <fill>
        <patternFill>
          <fgColor indexed="10"/>
          <bgColor indexed="13"/>
        </patternFill>
      </fill>
    </dxf>
    <dxf>
      <fill>
        <patternFill>
          <fgColor indexed="10"/>
          <bgColor indexed="17"/>
        </patternFill>
      </fill>
    </dxf>
    <dxf>
      <fill>
        <patternFill>
          <fgColor indexed="10"/>
          <bgColor indexed="30"/>
        </patternFill>
      </fill>
    </dxf>
    <dxf>
      <fill>
        <patternFill>
          <fgColor indexed="10"/>
          <bgColor indexed="13"/>
        </patternFill>
      </fill>
    </dxf>
    <dxf>
      <fill>
        <patternFill>
          <fgColor indexed="10"/>
          <bgColor indexed="17"/>
        </patternFill>
      </fill>
    </dxf>
    <dxf>
      <fill>
        <patternFill>
          <fgColor indexed="10"/>
          <bgColor indexed="30"/>
        </patternFill>
      </fill>
    </dxf>
    <dxf>
      <fill>
        <patternFill>
          <fgColor indexed="10"/>
          <bgColor indexed="13"/>
        </patternFill>
      </fill>
    </dxf>
    <dxf>
      <fill>
        <patternFill>
          <fgColor indexed="10"/>
          <bgColor indexed="17"/>
        </patternFill>
      </fill>
    </dxf>
    <dxf>
      <fill>
        <patternFill>
          <fgColor indexed="10"/>
          <bgColor indexed="30"/>
        </patternFill>
      </fill>
    </dxf>
    <dxf>
      <fill>
        <patternFill>
          <fgColor indexed="10"/>
          <bgColor indexed="13"/>
        </patternFill>
      </fill>
    </dxf>
    <dxf>
      <fill>
        <patternFill>
          <fgColor indexed="10"/>
          <bgColor indexed="17"/>
        </patternFill>
      </fill>
    </dxf>
    <dxf>
      <fill>
        <patternFill>
          <fgColor indexed="10"/>
          <bgColor indexed="30"/>
        </patternFill>
      </fill>
    </dxf>
    <dxf>
      <fill>
        <patternFill>
          <fgColor indexed="10"/>
          <bgColor indexed="13"/>
        </patternFill>
      </fill>
    </dxf>
    <dxf>
      <fill>
        <patternFill>
          <fgColor indexed="10"/>
          <bgColor indexed="17"/>
        </patternFill>
      </fill>
    </dxf>
    <dxf>
      <fill>
        <patternFill>
          <fgColor indexed="10"/>
          <bgColor indexed="30"/>
        </patternFill>
      </fill>
    </dxf>
    <dxf>
      <fill>
        <patternFill>
          <fgColor indexed="10"/>
          <bgColor indexed="13"/>
        </patternFill>
      </fill>
    </dxf>
    <dxf>
      <fill>
        <patternFill>
          <fgColor indexed="10"/>
          <bgColor indexed="17"/>
        </patternFill>
      </fill>
    </dxf>
    <dxf>
      <fill>
        <patternFill>
          <fgColor indexed="10"/>
          <bgColor indexed="30"/>
        </patternFill>
      </fill>
    </dxf>
    <dxf>
      <fill>
        <patternFill>
          <fgColor indexed="10"/>
          <bgColor indexed="13"/>
        </patternFill>
      </fill>
    </dxf>
    <dxf>
      <fill>
        <patternFill>
          <fgColor indexed="10"/>
          <bgColor indexed="17"/>
        </patternFill>
      </fill>
    </dxf>
    <dxf>
      <fill>
        <patternFill>
          <fgColor indexed="10"/>
          <bgColor indexed="30"/>
        </patternFill>
      </fill>
    </dxf>
    <dxf>
      <fill>
        <patternFill>
          <fgColor indexed="10"/>
          <bgColor indexed="13"/>
        </patternFill>
      </fill>
    </dxf>
    <dxf>
      <fill>
        <patternFill>
          <fgColor indexed="10"/>
          <bgColor indexed="17"/>
        </patternFill>
      </fill>
    </dxf>
    <dxf>
      <fill>
        <patternFill>
          <fgColor indexed="10"/>
          <bgColor indexed="30"/>
        </patternFill>
      </fill>
    </dxf>
    <dxf>
      <fill>
        <patternFill>
          <fgColor indexed="10"/>
          <bgColor indexed="13"/>
        </patternFill>
      </fill>
    </dxf>
    <dxf>
      <fill>
        <patternFill>
          <fgColor indexed="10"/>
          <bgColor indexed="17"/>
        </patternFill>
      </fill>
    </dxf>
    <dxf>
      <fill>
        <patternFill>
          <fgColor indexed="10"/>
          <bgColor indexed="30"/>
        </patternFill>
      </fill>
    </dxf>
    <dxf>
      <fill>
        <patternFill>
          <fgColor indexed="10"/>
          <bgColor indexed="13"/>
        </patternFill>
      </fill>
    </dxf>
    <dxf>
      <fill>
        <patternFill>
          <fgColor indexed="10"/>
          <bgColor indexed="17"/>
        </patternFill>
      </fill>
    </dxf>
    <dxf>
      <fill>
        <patternFill>
          <fgColor indexed="10"/>
          <bgColor indexed="30"/>
        </patternFill>
      </fill>
    </dxf>
    <dxf>
      <fill>
        <patternFill>
          <fgColor indexed="10"/>
          <bgColor indexed="13"/>
        </patternFill>
      </fill>
    </dxf>
    <dxf>
      <fill>
        <patternFill>
          <fgColor indexed="10"/>
          <bgColor indexed="17"/>
        </patternFill>
      </fill>
    </dxf>
    <dxf>
      <fill>
        <patternFill>
          <fgColor indexed="10"/>
          <bgColor indexed="30"/>
        </patternFill>
      </fill>
    </dxf>
    <dxf>
      <fill>
        <patternFill>
          <fgColor indexed="10"/>
          <bgColor indexed="13"/>
        </patternFill>
      </fill>
    </dxf>
    <dxf>
      <fill>
        <patternFill>
          <fgColor indexed="10"/>
          <bgColor indexed="17"/>
        </patternFill>
      </fill>
    </dxf>
    <dxf>
      <fill>
        <patternFill>
          <fgColor indexed="10"/>
          <bgColor indexed="30"/>
        </patternFill>
      </fill>
    </dxf>
    <dxf>
      <fill>
        <patternFill>
          <fgColor indexed="10"/>
          <bgColor indexed="13"/>
        </patternFill>
      </fill>
    </dxf>
    <dxf>
      <fill>
        <patternFill>
          <fgColor indexed="10"/>
          <bgColor indexed="17"/>
        </patternFill>
      </fill>
    </dxf>
    <dxf>
      <fill>
        <patternFill>
          <fgColor indexed="10"/>
          <bgColor indexed="30"/>
        </patternFill>
      </fill>
    </dxf>
    <dxf>
      <fill>
        <patternFill>
          <fgColor indexed="10"/>
          <bgColor indexed="13"/>
        </patternFill>
      </fill>
    </dxf>
    <dxf>
      <fill>
        <patternFill>
          <fgColor indexed="10"/>
          <bgColor indexed="17"/>
        </patternFill>
      </fill>
    </dxf>
    <dxf>
      <fill>
        <patternFill>
          <fgColor indexed="10"/>
          <bgColor indexed="30"/>
        </patternFill>
      </fill>
    </dxf>
    <dxf>
      <fill>
        <patternFill>
          <fgColor indexed="10"/>
          <bgColor indexed="13"/>
        </patternFill>
      </fill>
    </dxf>
    <dxf>
      <fill>
        <patternFill>
          <fgColor indexed="10"/>
          <bgColor indexed="17"/>
        </patternFill>
      </fill>
    </dxf>
    <dxf>
      <fill>
        <patternFill>
          <fgColor indexed="10"/>
          <bgColor indexed="30"/>
        </patternFill>
      </fill>
    </dxf>
    <dxf>
      <fill>
        <patternFill>
          <fgColor indexed="10"/>
          <bgColor indexed="13"/>
        </patternFill>
      </fill>
    </dxf>
    <dxf>
      <fill>
        <patternFill>
          <fgColor indexed="10"/>
          <bgColor indexed="17"/>
        </patternFill>
      </fill>
    </dxf>
    <dxf>
      <fill>
        <patternFill>
          <fgColor indexed="10"/>
          <bgColor indexed="1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rect l="0" t="0" r="0" b="0"/>
          <a:pathLst>
            <a:path w="21600" h="21600"/>
          </a:pathLst>
        </a:custGeom>
        <a:gradFill rotWithShape="0">
          <a:gsLst>
            <a:gs pos="100000">
              <a:srgbClr val="9CBEE0"/>
            </a:gs>
            <a:gs pos="0">
              <a:srgbClr val="BBD5F0"/>
            </a:gs>
          </a:gsLst>
          <a:lin ang="5400000" scaled="0"/>
        </a:gradFill>
        <a:ln w="15875" cap="flat" cmpd="sng" algn="ctr">
          <a:solidFill>
            <a:srgbClr val="739CC3"/>
          </a:solidFill>
          <a:prstDash val="solid"/>
          <a:miter lim="200000"/>
        </a:ln>
      </a:spPr>
      <a:bodyPr/>
      <a:lstStyle/>
    </a:sp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dimension ref="A1:M36"/>
  <sheetViews>
    <sheetView workbookViewId="0">
      <selection activeCell="B20" sqref="B20"/>
    </sheetView>
  </sheetViews>
  <sheetFormatPr defaultColWidth="9" defaultRowHeight="15"/>
  <cols>
    <col min="1" max="1" width="7.7109375" customWidth="1"/>
    <col min="2" max="2" width="32.85546875" customWidth="1"/>
    <col min="3" max="3" width="13.140625" customWidth="1"/>
    <col min="4" max="11" width="7.7109375" customWidth="1"/>
    <col min="13" max="13" width="64.140625" customWidth="1"/>
  </cols>
  <sheetData>
    <row r="1" spans="1:13" s="113" customFormat="1" ht="15.75">
      <c r="A1" s="154" t="s">
        <v>0</v>
      </c>
      <c r="B1" s="154"/>
      <c r="C1" s="154"/>
      <c r="D1" s="154"/>
      <c r="E1" s="154"/>
      <c r="F1" s="154"/>
      <c r="G1" s="154"/>
      <c r="H1" s="154"/>
      <c r="I1" s="154"/>
      <c r="J1" s="154"/>
      <c r="K1" s="154"/>
    </row>
    <row r="3" spans="1:13">
      <c r="A3" s="158" t="s">
        <v>1</v>
      </c>
      <c r="B3" s="160" t="s">
        <v>2</v>
      </c>
      <c r="C3" s="162" t="s">
        <v>3</v>
      </c>
      <c r="D3" s="155" t="s">
        <v>4</v>
      </c>
      <c r="E3" s="155"/>
      <c r="F3" s="155"/>
      <c r="G3" s="155"/>
      <c r="H3" s="155"/>
      <c r="I3" s="155"/>
      <c r="J3" s="155"/>
      <c r="K3" s="156"/>
    </row>
    <row r="4" spans="1:13" ht="29.25" customHeight="1">
      <c r="A4" s="159"/>
      <c r="B4" s="161"/>
      <c r="C4" s="163"/>
      <c r="D4" s="114" t="s">
        <v>5</v>
      </c>
      <c r="E4" s="114" t="s">
        <v>6</v>
      </c>
      <c r="F4" s="114" t="s">
        <v>7</v>
      </c>
      <c r="G4" s="114" t="s">
        <v>8</v>
      </c>
      <c r="H4" s="114" t="s">
        <v>9</v>
      </c>
      <c r="I4" s="114" t="s">
        <v>10</v>
      </c>
      <c r="J4" s="114" t="s">
        <v>11</v>
      </c>
      <c r="K4" s="132" t="s">
        <v>12</v>
      </c>
      <c r="M4" s="137" t="s">
        <v>248</v>
      </c>
    </row>
    <row r="5" spans="1:13">
      <c r="A5" s="115">
        <v>1</v>
      </c>
      <c r="B5" s="116">
        <v>2</v>
      </c>
      <c r="C5" s="116">
        <v>3</v>
      </c>
      <c r="D5" s="116">
        <v>4</v>
      </c>
      <c r="E5" s="116">
        <v>5</v>
      </c>
      <c r="F5" s="116">
        <v>6</v>
      </c>
      <c r="G5" s="116">
        <v>7</v>
      </c>
      <c r="H5" s="116">
        <v>8</v>
      </c>
      <c r="I5" s="116">
        <v>9</v>
      </c>
      <c r="J5" s="116">
        <v>10</v>
      </c>
      <c r="K5" s="133">
        <v>11</v>
      </c>
    </row>
    <row r="6" spans="1:13" ht="45">
      <c r="A6" s="117">
        <v>1</v>
      </c>
      <c r="B6" s="118" t="s">
        <v>13</v>
      </c>
      <c r="C6" s="119"/>
      <c r="D6" s="120" t="s">
        <v>14</v>
      </c>
      <c r="E6" s="120"/>
      <c r="F6" s="121"/>
      <c r="G6" s="120"/>
      <c r="H6" s="120"/>
      <c r="I6" s="120"/>
      <c r="J6" s="120"/>
      <c r="K6" s="134"/>
    </row>
    <row r="7" spans="1:13" ht="30">
      <c r="A7" s="117">
        <v>2</v>
      </c>
      <c r="B7" s="118" t="s">
        <v>15</v>
      </c>
      <c r="C7" s="119"/>
      <c r="D7" s="120"/>
      <c r="E7" s="120" t="s">
        <v>14</v>
      </c>
      <c r="F7" s="121"/>
      <c r="G7" s="120"/>
      <c r="H7" s="120"/>
      <c r="I7" s="120"/>
      <c r="J7" s="120"/>
      <c r="K7" s="135"/>
    </row>
    <row r="8" spans="1:13" ht="18.75">
      <c r="A8" s="117">
        <v>3</v>
      </c>
      <c r="B8" s="122" t="s">
        <v>16</v>
      </c>
      <c r="C8" s="119"/>
      <c r="D8" s="120"/>
      <c r="E8" s="120" t="s">
        <v>17</v>
      </c>
      <c r="F8" s="120"/>
      <c r="G8" s="120"/>
      <c r="H8" s="120"/>
      <c r="I8" s="120"/>
      <c r="J8" s="120"/>
      <c r="K8" s="135"/>
    </row>
    <row r="9" spans="1:13" ht="18.75">
      <c r="A9" s="117">
        <f>A8+1</f>
        <v>4</v>
      </c>
      <c r="B9" s="122" t="s">
        <v>18</v>
      </c>
      <c r="C9" s="119"/>
      <c r="D9" s="120"/>
      <c r="E9" s="120"/>
      <c r="F9" s="120"/>
      <c r="G9" s="120" t="s">
        <v>17</v>
      </c>
      <c r="H9" s="120"/>
      <c r="I9" s="120"/>
      <c r="J9" s="120"/>
      <c r="K9" s="135"/>
    </row>
    <row r="10" spans="1:13" ht="30">
      <c r="A10" s="117">
        <f t="shared" ref="A10" si="0">A9+1</f>
        <v>5</v>
      </c>
      <c r="B10" s="118" t="s">
        <v>19</v>
      </c>
      <c r="C10" s="119"/>
      <c r="D10" s="120"/>
      <c r="E10" s="120"/>
      <c r="F10" s="120"/>
      <c r="G10" s="120"/>
      <c r="H10" s="120" t="s">
        <v>14</v>
      </c>
      <c r="I10" s="120"/>
      <c r="J10" s="120"/>
      <c r="K10" s="135"/>
    </row>
    <row r="11" spans="1:13" ht="18.75">
      <c r="A11" s="117">
        <f>A10+1</f>
        <v>6</v>
      </c>
      <c r="B11" s="122" t="s">
        <v>20</v>
      </c>
      <c r="C11" s="119"/>
      <c r="D11" s="120"/>
      <c r="E11" s="120" t="s">
        <v>17</v>
      </c>
      <c r="F11" s="120"/>
      <c r="G11" s="120"/>
      <c r="H11" s="120"/>
      <c r="I11" s="120"/>
      <c r="J11" s="120"/>
      <c r="K11" s="135"/>
    </row>
    <row r="12" spans="1:13" ht="30">
      <c r="A12" s="117">
        <f>A11+1</f>
        <v>7</v>
      </c>
      <c r="B12" s="118" t="s">
        <v>21</v>
      </c>
      <c r="C12" s="119"/>
      <c r="D12" s="120"/>
      <c r="E12" s="120"/>
      <c r="F12" s="120"/>
      <c r="G12" s="120"/>
      <c r="H12" s="120" t="s">
        <v>14</v>
      </c>
      <c r="I12" s="120"/>
      <c r="J12" s="120"/>
      <c r="K12" s="135" t="s">
        <v>14</v>
      </c>
    </row>
    <row r="13" spans="1:13" ht="18.75">
      <c r="A13" s="117">
        <v>8</v>
      </c>
      <c r="B13" s="118" t="s">
        <v>22</v>
      </c>
      <c r="C13" s="119"/>
      <c r="D13" s="120"/>
      <c r="E13" s="120" t="s">
        <v>14</v>
      </c>
      <c r="F13" s="120"/>
      <c r="G13" s="120" t="s">
        <v>14</v>
      </c>
      <c r="H13" s="120"/>
      <c r="I13" s="120"/>
      <c r="J13" s="120"/>
      <c r="K13" s="135"/>
    </row>
    <row r="14" spans="1:13" ht="30">
      <c r="A14" s="123">
        <v>9</v>
      </c>
      <c r="B14" s="124" t="s">
        <v>23</v>
      </c>
      <c r="C14" s="125"/>
      <c r="D14" s="126"/>
      <c r="E14" s="126"/>
      <c r="F14" s="126"/>
      <c r="G14" s="126"/>
      <c r="H14" s="126"/>
      <c r="I14" s="126"/>
      <c r="J14" s="126" t="s">
        <v>14</v>
      </c>
      <c r="K14" s="136" t="s">
        <v>14</v>
      </c>
    </row>
    <row r="16" spans="1:13">
      <c r="A16" s="21" t="s">
        <v>24</v>
      </c>
    </row>
    <row r="18" spans="1:11" ht="36" customHeight="1">
      <c r="A18" s="127">
        <v>1</v>
      </c>
      <c r="B18" s="157" t="s">
        <v>25</v>
      </c>
      <c r="C18" s="157"/>
      <c r="D18" s="157"/>
      <c r="E18" s="157"/>
      <c r="F18" s="157"/>
      <c r="G18" s="157"/>
      <c r="H18" s="157"/>
      <c r="I18" s="157"/>
      <c r="J18" s="157"/>
      <c r="K18" s="157"/>
    </row>
    <row r="19" spans="1:11">
      <c r="B19" s="128" t="s">
        <v>26</v>
      </c>
    </row>
    <row r="20" spans="1:11">
      <c r="A20" s="108"/>
      <c r="B20" s="129" t="s">
        <v>27</v>
      </c>
      <c r="C20" s="108"/>
    </row>
    <row r="21" spans="1:11">
      <c r="A21" s="110"/>
      <c r="B21" s="129" t="s">
        <v>28</v>
      </c>
      <c r="C21" s="110"/>
    </row>
    <row r="22" spans="1:11" s="21" customFormat="1">
      <c r="A22" s="110"/>
      <c r="B22" s="129" t="s">
        <v>29</v>
      </c>
      <c r="C22" s="110"/>
    </row>
    <row r="23" spans="1:11" s="21" customFormat="1">
      <c r="A23" s="110"/>
      <c r="B23" s="129" t="s">
        <v>30</v>
      </c>
      <c r="C23" s="110"/>
    </row>
    <row r="24" spans="1:11">
      <c r="A24" s="110"/>
      <c r="B24" s="129"/>
      <c r="C24" s="110"/>
    </row>
    <row r="25" spans="1:11" ht="36" customHeight="1">
      <c r="A25" s="127">
        <v>2</v>
      </c>
      <c r="B25" s="157" t="s">
        <v>31</v>
      </c>
      <c r="C25" s="157"/>
      <c r="D25" s="157"/>
      <c r="E25" s="157"/>
      <c r="F25" s="157"/>
      <c r="G25" s="157"/>
      <c r="H25" s="157"/>
      <c r="I25" s="157"/>
      <c r="J25" s="157"/>
      <c r="K25" s="157"/>
    </row>
    <row r="26" spans="1:11" ht="18.75">
      <c r="A26" s="130"/>
      <c r="B26" s="129"/>
      <c r="C26" s="110"/>
      <c r="H26" s="131"/>
      <c r="I26" s="131" t="s">
        <v>32</v>
      </c>
    </row>
    <row r="27" spans="1:11" ht="18.75">
      <c r="A27" s="110"/>
      <c r="C27" s="110"/>
      <c r="H27" s="131"/>
      <c r="I27" s="131" t="s">
        <v>32</v>
      </c>
    </row>
    <row r="28" spans="1:11" s="21" customFormat="1">
      <c r="A28" s="110"/>
      <c r="B28" s="129"/>
      <c r="C28" s="110"/>
    </row>
    <row r="29" spans="1:11">
      <c r="A29" s="110"/>
      <c r="B29" s="129"/>
      <c r="C29" s="110"/>
    </row>
    <row r="30" spans="1:11">
      <c r="B30" s="128"/>
    </row>
    <row r="31" spans="1:11">
      <c r="B31" s="128"/>
    </row>
    <row r="32" spans="1:11">
      <c r="B32" s="128"/>
    </row>
    <row r="33" spans="2:2">
      <c r="B33" s="128"/>
    </row>
    <row r="34" spans="2:2">
      <c r="B34" s="128"/>
    </row>
    <row r="35" spans="2:2">
      <c r="B35" s="128"/>
    </row>
    <row r="36" spans="2:2">
      <c r="B36" s="128"/>
    </row>
  </sheetData>
  <mergeCells count="7">
    <mergeCell ref="A1:K1"/>
    <mergeCell ref="D3:K3"/>
    <mergeCell ref="B18:K18"/>
    <mergeCell ref="B25:K25"/>
    <mergeCell ref="A3:A4"/>
    <mergeCell ref="B3:B4"/>
    <mergeCell ref="C3:C4"/>
  </mergeCells>
  <pageMargins left="0.69930555555555596" right="0.69930555555555596" top="0.75" bottom="0.75" header="0.3" footer="0.3"/>
  <pageSetup orientation="landscape" r:id="rId1"/>
  <headerFooter alignWithMargins="0">
    <oddHeader>&amp;RLampiran II : &amp;P/&amp;N</oddHeader>
  </headerFooter>
</worksheet>
</file>

<file path=xl/worksheets/sheet2.xml><?xml version="1.0" encoding="utf-8"?>
<worksheet xmlns="http://schemas.openxmlformats.org/spreadsheetml/2006/main" xmlns:r="http://schemas.openxmlformats.org/officeDocument/2006/relationships">
  <sheetPr>
    <tabColor rgb="FFFF0000"/>
  </sheetPr>
  <dimension ref="A1:Q166"/>
  <sheetViews>
    <sheetView tabSelected="1" topLeftCell="A8" workbookViewId="0">
      <selection sqref="A1:Q22"/>
    </sheetView>
  </sheetViews>
  <sheetFormatPr defaultColWidth="9.140625" defaultRowHeight="15.75"/>
  <cols>
    <col min="1" max="1" width="6.140625" style="76" customWidth="1"/>
    <col min="2" max="2" width="4.7109375" style="77" customWidth="1"/>
    <col min="3" max="3" width="21.85546875" style="78" customWidth="1"/>
    <col min="4" max="4" width="19.7109375" style="76" customWidth="1"/>
    <col min="5" max="5" width="10.7109375" style="76" customWidth="1"/>
    <col min="6" max="6" width="36.5703125" style="78" customWidth="1"/>
    <col min="7" max="7" width="20" style="76" customWidth="1"/>
    <col min="8" max="8" width="10.7109375" style="76" customWidth="1"/>
    <col min="9" max="9" width="10.140625" style="76" hidden="1" customWidth="1"/>
    <col min="10" max="10" width="36.28515625" style="78" customWidth="1"/>
    <col min="11" max="11" width="9" style="78" customWidth="1"/>
    <col min="12" max="12" width="10.28515625" style="76" customWidth="1"/>
    <col min="13" max="17" width="6.7109375" style="79" customWidth="1"/>
    <col min="18" max="16384" width="9.140625" style="78"/>
  </cols>
  <sheetData>
    <row r="1" spans="1:17" ht="30">
      <c r="A1" s="164" t="s">
        <v>33</v>
      </c>
      <c r="B1" s="164"/>
      <c r="C1" s="164"/>
      <c r="D1" s="164"/>
      <c r="E1" s="164"/>
      <c r="F1" s="164"/>
      <c r="G1" s="164"/>
      <c r="H1" s="164"/>
      <c r="I1" s="164"/>
      <c r="J1" s="164"/>
      <c r="K1" s="164"/>
      <c r="L1" s="164"/>
      <c r="M1" s="164"/>
      <c r="N1" s="164"/>
      <c r="O1" s="164"/>
      <c r="P1" s="164"/>
      <c r="Q1" s="164"/>
    </row>
    <row r="3" spans="1:17" s="72" customFormat="1" ht="36.75" customHeight="1">
      <c r="A3" s="171" t="s">
        <v>34</v>
      </c>
      <c r="B3" s="166" t="s">
        <v>35</v>
      </c>
      <c r="C3" s="167"/>
      <c r="D3" s="166" t="s">
        <v>36</v>
      </c>
      <c r="E3" s="167"/>
      <c r="F3" s="165" t="s">
        <v>37</v>
      </c>
      <c r="G3" s="166" t="s">
        <v>36</v>
      </c>
      <c r="H3" s="167"/>
      <c r="I3" s="81"/>
      <c r="J3" s="165" t="s">
        <v>38</v>
      </c>
      <c r="K3" s="166" t="s">
        <v>39</v>
      </c>
      <c r="L3" s="167"/>
      <c r="M3" s="165" t="s">
        <v>40</v>
      </c>
      <c r="N3" s="165"/>
      <c r="O3" s="165"/>
      <c r="P3" s="165"/>
      <c r="Q3" s="165"/>
    </row>
    <row r="4" spans="1:17" s="73" customFormat="1" ht="19.5">
      <c r="A4" s="171"/>
      <c r="B4" s="172"/>
      <c r="C4" s="173"/>
      <c r="D4" s="172"/>
      <c r="E4" s="173"/>
      <c r="F4" s="165"/>
      <c r="G4" s="172"/>
      <c r="H4" s="173"/>
      <c r="I4" s="81"/>
      <c r="J4" s="165"/>
      <c r="K4" s="172"/>
      <c r="L4" s="173"/>
      <c r="M4" s="81">
        <v>1</v>
      </c>
      <c r="N4" s="81">
        <v>2</v>
      </c>
      <c r="O4" s="81">
        <v>3</v>
      </c>
      <c r="P4" s="81">
        <v>4</v>
      </c>
      <c r="Q4" s="81" t="s">
        <v>41</v>
      </c>
    </row>
    <row r="5" spans="1:17" s="74" customFormat="1" ht="19.5">
      <c r="A5" s="80">
        <v>1</v>
      </c>
      <c r="B5" s="166">
        <v>2</v>
      </c>
      <c r="C5" s="167"/>
      <c r="D5" s="168">
        <v>3</v>
      </c>
      <c r="E5" s="169"/>
      <c r="F5" s="81">
        <v>4</v>
      </c>
      <c r="G5" s="168">
        <v>5</v>
      </c>
      <c r="H5" s="169"/>
      <c r="I5" s="81"/>
      <c r="J5" s="81">
        <v>6</v>
      </c>
      <c r="K5" s="168">
        <v>7</v>
      </c>
      <c r="L5" s="169"/>
      <c r="M5" s="168">
        <v>8</v>
      </c>
      <c r="N5" s="170"/>
      <c r="O5" s="170"/>
      <c r="P5" s="170"/>
      <c r="Q5" s="169"/>
    </row>
    <row r="6" spans="1:17" ht="66.75" customHeight="1">
      <c r="A6" s="82">
        <v>1</v>
      </c>
      <c r="B6" s="83" t="s">
        <v>42</v>
      </c>
      <c r="C6" s="84" t="s">
        <v>43</v>
      </c>
      <c r="D6" s="85" t="str">
        <f>IF(E6=1,"Tidak Memadai",IF(E6=2,"Kurang Memadai",IF(E6=3,"Cukup Memadai","Memadai")))</f>
        <v>Memadai</v>
      </c>
      <c r="E6" s="86">
        <f>MODE(H6:H22)</f>
        <v>4</v>
      </c>
      <c r="F6" s="87" t="s">
        <v>44</v>
      </c>
      <c r="G6" s="86" t="str">
        <f>IF(H6=1,"Tidak Memadai",IF(H6=2,"Kurang Memadai",IF(H6=3,"Cukup Memadai","Memadai")))</f>
        <v>Memadai</v>
      </c>
      <c r="H6" s="86">
        <f>MODE(L6:L9)</f>
        <v>4</v>
      </c>
      <c r="I6" s="95">
        <f>100/4</f>
        <v>25</v>
      </c>
      <c r="J6" s="87" t="s">
        <v>45</v>
      </c>
      <c r="K6" s="87" t="str">
        <f>IF($M6=MAX($M6:$P6),"Tidak Memadai",IF($M6+$N6&gt;$O6+$P6,"Kurang Memadai",IF($O6=MAX($M6:$P6),"Cukup Memadai","Memadai")))</f>
        <v>Cukup Memadai</v>
      </c>
      <c r="L6" s="89">
        <f>IF($M6=MAX($M6:$P6),1,IF($M6+$N6&gt;$O6+$P6,2,IF($O6=MAX($M6:$P6),3,4)))</f>
        <v>3</v>
      </c>
      <c r="M6" s="96">
        <f>'1.Jawaban Questioneer'!CD4</f>
        <v>0</v>
      </c>
      <c r="N6" s="96">
        <f>'1.Jawaban Questioneer'!CE4</f>
        <v>11</v>
      </c>
      <c r="O6" s="96">
        <f>'1.Jawaban Questioneer'!CF4</f>
        <v>34</v>
      </c>
      <c r="P6" s="96">
        <f>'1.Jawaban Questioneer'!CG4</f>
        <v>11</v>
      </c>
      <c r="Q6" s="96">
        <f>'1.Jawaban Questioneer'!CH4</f>
        <v>56</v>
      </c>
    </row>
    <row r="7" spans="1:17" ht="23.25">
      <c r="A7" s="82">
        <v>2</v>
      </c>
      <c r="B7" s="83"/>
      <c r="C7" s="84"/>
      <c r="D7" s="88"/>
      <c r="E7" s="89"/>
      <c r="F7" s="87"/>
      <c r="G7" s="89"/>
      <c r="H7" s="89"/>
      <c r="I7" s="95">
        <f t="shared" ref="I7" si="0">100/4</f>
        <v>25</v>
      </c>
      <c r="J7" s="87" t="s">
        <v>46</v>
      </c>
      <c r="K7" s="87" t="str">
        <f t="shared" ref="K7" si="1">IF($M7=MAX($M7:$P7),"Tidak Memadai",IF($M7+$N7&gt;$O7+$P7,"Kurang Memadai",IF($O7=MAX($M7:$P7),"Cukup Memadai","Memadai")))</f>
        <v>Memadai</v>
      </c>
      <c r="L7" s="89">
        <f t="shared" ref="L7" si="2">IF($M7=MAX($M7:$P7),1,IF($M7+$N7&gt;$O7+$P7,2,IF($O7=MAX($M7:$P7),3,4)))</f>
        <v>4</v>
      </c>
      <c r="M7" s="96">
        <f>'1.Jawaban Questioneer'!CD5</f>
        <v>11</v>
      </c>
      <c r="N7" s="96">
        <f>'1.Jawaban Questioneer'!CE5</f>
        <v>0</v>
      </c>
      <c r="O7" s="96">
        <f>'1.Jawaban Questioneer'!CF5</f>
        <v>0</v>
      </c>
      <c r="P7" s="96">
        <f>'1.Jawaban Questioneer'!CG5</f>
        <v>45</v>
      </c>
      <c r="Q7" s="96">
        <f>'1.Jawaban Questioneer'!CH5</f>
        <v>56</v>
      </c>
    </row>
    <row r="8" spans="1:17" ht="25.5">
      <c r="A8" s="82">
        <v>3</v>
      </c>
      <c r="B8" s="83"/>
      <c r="C8" s="84"/>
      <c r="D8" s="88"/>
      <c r="E8" s="89"/>
      <c r="F8" s="87"/>
      <c r="G8" s="89"/>
      <c r="H8" s="89"/>
      <c r="I8" s="95">
        <f>100/4</f>
        <v>25</v>
      </c>
      <c r="J8" s="87" t="s">
        <v>47</v>
      </c>
      <c r="K8" s="87" t="str">
        <f t="shared" ref="K8:K39" si="3">IF($M8=MAX($M8:$P8),"Tidak Memadai",IF($M8+$N8&gt;$O8+$P8,"Kurang Memadai",IF($O8=MAX($M8:$P8),"Cukup Memadai","Memadai")))</f>
        <v>Kurang Memadai</v>
      </c>
      <c r="L8" s="89">
        <f t="shared" ref="L8:L39" si="4">IF($M8=MAX($M8:$P8),1,IF($M8+$N8&gt;$O8+$P8,2,IF($O8=MAX($M8:$P8),3,4)))</f>
        <v>2</v>
      </c>
      <c r="M8" s="96">
        <f>'1.Jawaban Questioneer'!CD6</f>
        <v>8</v>
      </c>
      <c r="N8" s="96">
        <f>'1.Jawaban Questioneer'!CE6</f>
        <v>24</v>
      </c>
      <c r="O8" s="96">
        <f>'1.Jawaban Questioneer'!CF6</f>
        <v>15</v>
      </c>
      <c r="P8" s="96">
        <f>'1.Jawaban Questioneer'!CG6</f>
        <v>9</v>
      </c>
      <c r="Q8" s="96">
        <f>'1.Jawaban Questioneer'!CH6</f>
        <v>56</v>
      </c>
    </row>
    <row r="9" spans="1:17" ht="25.5">
      <c r="A9" s="82">
        <v>4</v>
      </c>
      <c r="B9" s="83"/>
      <c r="C9" s="84"/>
      <c r="D9" s="88"/>
      <c r="E9" s="89"/>
      <c r="F9" s="87"/>
      <c r="G9" s="89"/>
      <c r="H9" s="89"/>
      <c r="I9" s="95">
        <f>100/4</f>
        <v>25</v>
      </c>
      <c r="J9" s="87" t="s">
        <v>48</v>
      </c>
      <c r="K9" s="87" t="str">
        <f t="shared" si="3"/>
        <v>Memadai</v>
      </c>
      <c r="L9" s="89">
        <f t="shared" si="4"/>
        <v>4</v>
      </c>
      <c r="M9" s="96">
        <f>'1.Jawaban Questioneer'!CD7</f>
        <v>8</v>
      </c>
      <c r="N9" s="96">
        <f>'1.Jawaban Questioneer'!CE7</f>
        <v>18</v>
      </c>
      <c r="O9" s="96">
        <f>'1.Jawaban Questioneer'!CF7</f>
        <v>8</v>
      </c>
      <c r="P9" s="96">
        <f>'1.Jawaban Questioneer'!CG7</f>
        <v>22</v>
      </c>
      <c r="Q9" s="96">
        <f>'1.Jawaban Questioneer'!CH7</f>
        <v>56</v>
      </c>
    </row>
    <row r="10" spans="1:17" ht="54.75" customHeight="1">
      <c r="A10" s="82">
        <v>5</v>
      </c>
      <c r="B10" s="83"/>
      <c r="C10" s="84"/>
      <c r="D10" s="88"/>
      <c r="E10" s="89"/>
      <c r="F10" s="87"/>
      <c r="G10" s="89"/>
      <c r="H10" s="89"/>
      <c r="I10" s="95"/>
      <c r="J10" s="87" t="s">
        <v>49</v>
      </c>
      <c r="K10" s="87" t="str">
        <f t="shared" si="3"/>
        <v>Cukup Memadai</v>
      </c>
      <c r="L10" s="89">
        <f t="shared" si="4"/>
        <v>3</v>
      </c>
      <c r="M10" s="96">
        <f>'1.Jawaban Questioneer'!CD8</f>
        <v>4</v>
      </c>
      <c r="N10" s="96">
        <f>'1.Jawaban Questioneer'!CE8</f>
        <v>13</v>
      </c>
      <c r="O10" s="96">
        <f>'1.Jawaban Questioneer'!CF8</f>
        <v>34</v>
      </c>
      <c r="P10" s="96">
        <f>'1.Jawaban Questioneer'!CG8</f>
        <v>5</v>
      </c>
      <c r="Q10" s="96">
        <f>'1.Jawaban Questioneer'!CH8</f>
        <v>56</v>
      </c>
    </row>
    <row r="11" spans="1:17" ht="54.75" customHeight="1">
      <c r="A11" s="82">
        <v>6</v>
      </c>
      <c r="B11" s="83"/>
      <c r="C11" s="84"/>
      <c r="D11" s="85"/>
      <c r="E11" s="86"/>
      <c r="F11" s="87" t="s">
        <v>50</v>
      </c>
      <c r="G11" s="86" t="str">
        <f t="shared" ref="G11" si="5">IF(H11=1,"Tidak Memadai",IF(H11=2,"Kurang Memadai",IF(H11=3,"Cukup Memadai","Memadai")))</f>
        <v>Cukup Memadai</v>
      </c>
      <c r="H11" s="86">
        <f>MODE(L11:L13)</f>
        <v>3</v>
      </c>
      <c r="I11" s="95"/>
      <c r="J11" s="87" t="s">
        <v>51</v>
      </c>
      <c r="K11" s="87" t="str">
        <f t="shared" si="3"/>
        <v>Kurang Memadai</v>
      </c>
      <c r="L11" s="89">
        <f t="shared" si="4"/>
        <v>2</v>
      </c>
      <c r="M11" s="96">
        <f>'1.Jawaban Questioneer'!CD9</f>
        <v>12</v>
      </c>
      <c r="N11" s="96">
        <f>'1.Jawaban Questioneer'!CE9</f>
        <v>18</v>
      </c>
      <c r="O11" s="96">
        <f>'1.Jawaban Questioneer'!CF9</f>
        <v>16</v>
      </c>
      <c r="P11" s="96">
        <f>'1.Jawaban Questioneer'!CG9</f>
        <v>10</v>
      </c>
      <c r="Q11" s="96">
        <f>'1.Jawaban Questioneer'!CH9</f>
        <v>56</v>
      </c>
    </row>
    <row r="12" spans="1:17" ht="38.25">
      <c r="A12" s="82">
        <v>7</v>
      </c>
      <c r="B12" s="83"/>
      <c r="C12" s="84"/>
      <c r="D12" s="88"/>
      <c r="E12" s="89"/>
      <c r="F12" s="87"/>
      <c r="G12" s="89"/>
      <c r="H12" s="89"/>
      <c r="I12" s="97"/>
      <c r="J12" s="87" t="s">
        <v>52</v>
      </c>
      <c r="K12" s="87" t="str">
        <f t="shared" si="3"/>
        <v>Cukup Memadai</v>
      </c>
      <c r="L12" s="89">
        <f t="shared" si="4"/>
        <v>3</v>
      </c>
      <c r="M12" s="96">
        <f>'1.Jawaban Questioneer'!CD10</f>
        <v>9</v>
      </c>
      <c r="N12" s="96">
        <f>'1.Jawaban Questioneer'!CE10</f>
        <v>19</v>
      </c>
      <c r="O12" s="96">
        <f>'1.Jawaban Questioneer'!CF10</f>
        <v>24</v>
      </c>
      <c r="P12" s="96">
        <f>'1.Jawaban Questioneer'!CG10</f>
        <v>4</v>
      </c>
      <c r="Q12" s="96">
        <f>'1.Jawaban Questioneer'!CH10</f>
        <v>56</v>
      </c>
    </row>
    <row r="13" spans="1:17" ht="38.25">
      <c r="A13" s="82">
        <v>8</v>
      </c>
      <c r="B13" s="83"/>
      <c r="C13" s="84"/>
      <c r="D13" s="88"/>
      <c r="E13" s="89"/>
      <c r="F13" s="87"/>
      <c r="G13" s="89"/>
      <c r="H13" s="89"/>
      <c r="I13" s="97"/>
      <c r="J13" s="87" t="s">
        <v>53</v>
      </c>
      <c r="K13" s="87" t="str">
        <f t="shared" si="3"/>
        <v>Cukup Memadai</v>
      </c>
      <c r="L13" s="89">
        <f t="shared" si="4"/>
        <v>3</v>
      </c>
      <c r="M13" s="96">
        <f>'1.Jawaban Questioneer'!CD11</f>
        <v>8</v>
      </c>
      <c r="N13" s="96">
        <f>'1.Jawaban Questioneer'!CE11</f>
        <v>15</v>
      </c>
      <c r="O13" s="96">
        <f>'1.Jawaban Questioneer'!CF11</f>
        <v>26</v>
      </c>
      <c r="P13" s="96">
        <f>'1.Jawaban Questioneer'!CG11</f>
        <v>7</v>
      </c>
      <c r="Q13" s="96">
        <f>'1.Jawaban Questioneer'!CH11</f>
        <v>56</v>
      </c>
    </row>
    <row r="14" spans="1:17" ht="70.5" customHeight="1">
      <c r="A14" s="82">
        <v>9</v>
      </c>
      <c r="B14" s="83"/>
      <c r="C14" s="84"/>
      <c r="D14" s="85"/>
      <c r="E14" s="86"/>
      <c r="F14" s="87" t="s">
        <v>54</v>
      </c>
      <c r="G14" s="86" t="str">
        <f>IF(H14=1,"Tidak Memadai",IF(H14=2,"Kurang Memadai",IF(H14=3,"Cukup Memadai","Memadai")))</f>
        <v>Memadai</v>
      </c>
      <c r="H14" s="86">
        <f>L14</f>
        <v>4</v>
      </c>
      <c r="I14" s="95"/>
      <c r="J14" s="87" t="s">
        <v>55</v>
      </c>
      <c r="K14" s="87" t="str">
        <f t="shared" si="3"/>
        <v>Memadai</v>
      </c>
      <c r="L14" s="89">
        <f t="shared" si="4"/>
        <v>4</v>
      </c>
      <c r="M14" s="96">
        <f>'1.Jawaban Questioneer'!CD12</f>
        <v>8</v>
      </c>
      <c r="N14" s="96">
        <f>'1.Jawaban Questioneer'!CE12</f>
        <v>20</v>
      </c>
      <c r="O14" s="96">
        <f>'1.Jawaban Questioneer'!CF12</f>
        <v>17</v>
      </c>
      <c r="P14" s="96">
        <f>'1.Jawaban Questioneer'!CG12</f>
        <v>11</v>
      </c>
      <c r="Q14" s="96">
        <f>'1.Jawaban Questioneer'!CH12</f>
        <v>56</v>
      </c>
    </row>
    <row r="15" spans="1:17" ht="54">
      <c r="A15" s="82">
        <v>10</v>
      </c>
      <c r="B15" s="83"/>
      <c r="C15" s="84"/>
      <c r="D15" s="85"/>
      <c r="E15" s="86"/>
      <c r="F15" s="87" t="s">
        <v>56</v>
      </c>
      <c r="G15" s="86" t="str">
        <f>IF(H15=1,"Tidak Memadai",IF(H15=2,"Kurang Memadai",IF(H15=3,"Cukup Memadai","Memadai")))</f>
        <v>Kurang Memadai</v>
      </c>
      <c r="H15" s="86">
        <f>MODE(L15:L18)</f>
        <v>2</v>
      </c>
      <c r="I15" s="95"/>
      <c r="J15" s="87" t="s">
        <v>57</v>
      </c>
      <c r="K15" s="87" t="str">
        <f t="shared" si="3"/>
        <v>Tidak Memadai</v>
      </c>
      <c r="L15" s="89">
        <f t="shared" si="4"/>
        <v>1</v>
      </c>
      <c r="M15" s="96">
        <f>'1.Jawaban Questioneer'!CD13</f>
        <v>22</v>
      </c>
      <c r="N15" s="96">
        <f>'1.Jawaban Questioneer'!CE13</f>
        <v>19</v>
      </c>
      <c r="O15" s="96">
        <f>'1.Jawaban Questioneer'!CF13</f>
        <v>3</v>
      </c>
      <c r="P15" s="96">
        <f>'1.Jawaban Questioneer'!CG13</f>
        <v>12</v>
      </c>
      <c r="Q15" s="96">
        <f>'1.Jawaban Questioneer'!CH13</f>
        <v>56</v>
      </c>
    </row>
    <row r="16" spans="1:17" ht="25.5">
      <c r="A16" s="82">
        <v>11</v>
      </c>
      <c r="B16" s="83"/>
      <c r="C16" s="84"/>
      <c r="D16" s="85"/>
      <c r="E16" s="86"/>
      <c r="F16" s="87"/>
      <c r="G16" s="86"/>
      <c r="H16" s="86"/>
      <c r="I16" s="95"/>
      <c r="J16" s="87" t="s">
        <v>58</v>
      </c>
      <c r="K16" s="87" t="str">
        <f t="shared" si="3"/>
        <v>Kurang Memadai</v>
      </c>
      <c r="L16" s="89">
        <f t="shared" si="4"/>
        <v>2</v>
      </c>
      <c r="M16" s="96">
        <f>'1.Jawaban Questioneer'!CD14</f>
        <v>10</v>
      </c>
      <c r="N16" s="96">
        <f>'1.Jawaban Questioneer'!CE14</f>
        <v>25</v>
      </c>
      <c r="O16" s="96">
        <f>'1.Jawaban Questioneer'!CF14</f>
        <v>13</v>
      </c>
      <c r="P16" s="96">
        <f>'1.Jawaban Questioneer'!CG14</f>
        <v>8</v>
      </c>
      <c r="Q16" s="96">
        <f>'1.Jawaban Questioneer'!CH14</f>
        <v>56</v>
      </c>
    </row>
    <row r="17" spans="1:17" ht="25.5">
      <c r="A17" s="82">
        <v>12</v>
      </c>
      <c r="B17" s="83"/>
      <c r="C17" s="84"/>
      <c r="D17" s="88"/>
      <c r="E17" s="89"/>
      <c r="F17" s="87"/>
      <c r="G17" s="89"/>
      <c r="H17" s="89"/>
      <c r="I17" s="97"/>
      <c r="J17" s="87" t="s">
        <v>59</v>
      </c>
      <c r="K17" s="87" t="str">
        <f t="shared" si="3"/>
        <v>Kurang Memadai</v>
      </c>
      <c r="L17" s="89">
        <f t="shared" si="4"/>
        <v>2</v>
      </c>
      <c r="M17" s="96">
        <f>'1.Jawaban Questioneer'!CD15</f>
        <v>7</v>
      </c>
      <c r="N17" s="96">
        <f>'1.Jawaban Questioneer'!CE15</f>
        <v>35</v>
      </c>
      <c r="O17" s="96">
        <f>'1.Jawaban Questioneer'!CF15</f>
        <v>8</v>
      </c>
      <c r="P17" s="96">
        <f>'1.Jawaban Questioneer'!CG15</f>
        <v>6</v>
      </c>
      <c r="Q17" s="96">
        <f>'1.Jawaban Questioneer'!CH15</f>
        <v>56</v>
      </c>
    </row>
    <row r="18" spans="1:17" ht="38.25">
      <c r="A18" s="82">
        <v>13</v>
      </c>
      <c r="B18" s="83"/>
      <c r="C18" s="84"/>
      <c r="D18" s="88"/>
      <c r="E18" s="89"/>
      <c r="F18" s="87"/>
      <c r="G18" s="89"/>
      <c r="H18" s="89"/>
      <c r="I18" s="97"/>
      <c r="J18" s="87" t="s">
        <v>60</v>
      </c>
      <c r="K18" s="87" t="str">
        <f t="shared" si="3"/>
        <v>Kurang Memadai</v>
      </c>
      <c r="L18" s="89">
        <f t="shared" si="4"/>
        <v>2</v>
      </c>
      <c r="M18" s="96">
        <f>'1.Jawaban Questioneer'!CD16</f>
        <v>6</v>
      </c>
      <c r="N18" s="96">
        <f>'1.Jawaban Questioneer'!CE16</f>
        <v>28</v>
      </c>
      <c r="O18" s="96">
        <f>'1.Jawaban Questioneer'!CF16</f>
        <v>16</v>
      </c>
      <c r="P18" s="96">
        <f>'1.Jawaban Questioneer'!CG16</f>
        <v>6</v>
      </c>
      <c r="Q18" s="96">
        <f>'1.Jawaban Questioneer'!CH16</f>
        <v>56</v>
      </c>
    </row>
    <row r="19" spans="1:17" ht="25.5">
      <c r="A19" s="82">
        <v>14</v>
      </c>
      <c r="B19" s="83"/>
      <c r="C19" s="84"/>
      <c r="D19" s="88"/>
      <c r="E19" s="89"/>
      <c r="F19" s="87"/>
      <c r="G19" s="89"/>
      <c r="H19" s="89"/>
      <c r="I19" s="97"/>
      <c r="J19" s="87" t="s">
        <v>61</v>
      </c>
      <c r="K19" s="87" t="str">
        <f t="shared" si="3"/>
        <v>Kurang Memadai</v>
      </c>
      <c r="L19" s="89">
        <f t="shared" si="4"/>
        <v>2</v>
      </c>
      <c r="M19" s="96">
        <f>'1.Jawaban Questioneer'!CD17</f>
        <v>12</v>
      </c>
      <c r="N19" s="96">
        <f>'1.Jawaban Questioneer'!CE17</f>
        <v>17</v>
      </c>
      <c r="O19" s="96">
        <f>'1.Jawaban Questioneer'!CF17</f>
        <v>16</v>
      </c>
      <c r="P19" s="96">
        <f>'1.Jawaban Questioneer'!CG17</f>
        <v>11</v>
      </c>
      <c r="Q19" s="96">
        <f>'1.Jawaban Questioneer'!CH17</f>
        <v>56</v>
      </c>
    </row>
    <row r="20" spans="1:17" ht="54.75" customHeight="1">
      <c r="A20" s="82">
        <v>15</v>
      </c>
      <c r="B20" s="83"/>
      <c r="C20" s="84"/>
      <c r="D20" s="85"/>
      <c r="E20" s="86"/>
      <c r="F20" s="87" t="s">
        <v>62</v>
      </c>
      <c r="G20" s="86" t="str">
        <f>IF(H20=1,"Tidak Memadai",IF(H20=2,"Kurang Memadai",IF(H20=3,"Cukup Memadai","Memadai")))</f>
        <v>Kurang Memadai</v>
      </c>
      <c r="H20" s="86">
        <f>MODE(L20:L22)</f>
        <v>2</v>
      </c>
      <c r="I20" s="95"/>
      <c r="J20" s="87" t="s">
        <v>63</v>
      </c>
      <c r="K20" s="87" t="str">
        <f t="shared" si="3"/>
        <v>Cukup Memadai</v>
      </c>
      <c r="L20" s="89">
        <f t="shared" si="4"/>
        <v>3</v>
      </c>
      <c r="M20" s="96">
        <f>'1.Jawaban Questioneer'!CD18</f>
        <v>4</v>
      </c>
      <c r="N20" s="96">
        <f>'1.Jawaban Questioneer'!CE18</f>
        <v>15</v>
      </c>
      <c r="O20" s="96">
        <f>'1.Jawaban Questioneer'!CF18</f>
        <v>26</v>
      </c>
      <c r="P20" s="96">
        <f>'1.Jawaban Questioneer'!CG18</f>
        <v>11</v>
      </c>
      <c r="Q20" s="96">
        <f>'1.Jawaban Questioneer'!CH18</f>
        <v>56</v>
      </c>
    </row>
    <row r="21" spans="1:17" ht="38.25">
      <c r="A21" s="82">
        <v>16</v>
      </c>
      <c r="B21" s="83"/>
      <c r="C21" s="84"/>
      <c r="D21" s="88"/>
      <c r="E21" s="89"/>
      <c r="F21" s="87"/>
      <c r="G21" s="86"/>
      <c r="H21" s="89"/>
      <c r="I21" s="97"/>
      <c r="J21" s="87" t="s">
        <v>64</v>
      </c>
      <c r="K21" s="87" t="str">
        <f t="shared" si="3"/>
        <v>Kurang Memadai</v>
      </c>
      <c r="L21" s="89">
        <f t="shared" si="4"/>
        <v>2</v>
      </c>
      <c r="M21" s="96">
        <f>'1.Jawaban Questioneer'!CD19</f>
        <v>6</v>
      </c>
      <c r="N21" s="96">
        <f>'1.Jawaban Questioneer'!CE19</f>
        <v>25</v>
      </c>
      <c r="O21" s="96">
        <f>'1.Jawaban Questioneer'!CF19</f>
        <v>18</v>
      </c>
      <c r="P21" s="96">
        <f>'1.Jawaban Questioneer'!CG19</f>
        <v>7</v>
      </c>
      <c r="Q21" s="96">
        <f>'1.Jawaban Questioneer'!CH19</f>
        <v>56</v>
      </c>
    </row>
    <row r="22" spans="1:17" ht="38.25">
      <c r="A22" s="82">
        <v>17</v>
      </c>
      <c r="B22" s="83"/>
      <c r="C22" s="84"/>
      <c r="D22" s="88"/>
      <c r="E22" s="89"/>
      <c r="F22" s="87"/>
      <c r="G22" s="86"/>
      <c r="H22" s="89"/>
      <c r="I22" s="97"/>
      <c r="J22" s="87" t="s">
        <v>65</v>
      </c>
      <c r="K22" s="87" t="str">
        <f t="shared" si="3"/>
        <v>Kurang Memadai</v>
      </c>
      <c r="L22" s="89">
        <f t="shared" si="4"/>
        <v>2</v>
      </c>
      <c r="M22" s="96">
        <f>'1.Jawaban Questioneer'!CD20</f>
        <v>11</v>
      </c>
      <c r="N22" s="96">
        <f>'1.Jawaban Questioneer'!CE20</f>
        <v>23</v>
      </c>
      <c r="O22" s="96">
        <f>'1.Jawaban Questioneer'!CF20</f>
        <v>14</v>
      </c>
      <c r="P22" s="96">
        <f>'1.Jawaban Questioneer'!CG20</f>
        <v>7</v>
      </c>
      <c r="Q22" s="96">
        <f>'1.Jawaban Questioneer'!CH20</f>
        <v>55</v>
      </c>
    </row>
    <row r="23" spans="1:17" ht="82.5">
      <c r="A23" s="82">
        <v>18</v>
      </c>
      <c r="B23" s="83" t="s">
        <v>66</v>
      </c>
      <c r="C23" s="84" t="s">
        <v>67</v>
      </c>
      <c r="D23" s="85" t="str">
        <f>IF(E23=1,"Tidak Memadai",IF(E23=2,"Kurang Memadai",IF(E23=3,"Cukup Memadai","Memadai")))</f>
        <v>Kurang Memadai</v>
      </c>
      <c r="E23" s="86">
        <f>MODE(H23:H34)</f>
        <v>2</v>
      </c>
      <c r="F23" s="87" t="s">
        <v>68</v>
      </c>
      <c r="G23" s="86" t="str">
        <f>IF(H23=1,"Tidak Memadai",IF(H23=2,"Kurang Memadai",IF(H23=3,"Cukup Memadai","Memadai")))</f>
        <v>Kurang Memadai</v>
      </c>
      <c r="H23" s="86">
        <f>MODE(L23:L25)</f>
        <v>2</v>
      </c>
      <c r="I23" s="95"/>
      <c r="J23" s="87" t="s">
        <v>69</v>
      </c>
      <c r="K23" s="87" t="str">
        <f t="shared" si="3"/>
        <v>Kurang Memadai</v>
      </c>
      <c r="L23" s="89">
        <f t="shared" si="4"/>
        <v>2</v>
      </c>
      <c r="M23" s="96">
        <f>'1.Jawaban Questioneer'!CD21</f>
        <v>6</v>
      </c>
      <c r="N23" s="96">
        <f>'1.Jawaban Questioneer'!CE21</f>
        <v>23</v>
      </c>
      <c r="O23" s="96">
        <f>'1.Jawaban Questioneer'!CF21</f>
        <v>24</v>
      </c>
      <c r="P23" s="96">
        <f>'1.Jawaban Questioneer'!CG21</f>
        <v>3</v>
      </c>
      <c r="Q23" s="96">
        <f>'1.Jawaban Questioneer'!CH21</f>
        <v>56</v>
      </c>
    </row>
    <row r="24" spans="1:17" ht="38.25">
      <c r="A24" s="82">
        <v>19</v>
      </c>
      <c r="B24" s="83"/>
      <c r="C24" s="84"/>
      <c r="D24" s="85"/>
      <c r="E24" s="86"/>
      <c r="F24" s="87"/>
      <c r="G24" s="86"/>
      <c r="H24" s="86"/>
      <c r="I24" s="95"/>
      <c r="J24" s="87" t="s">
        <v>70</v>
      </c>
      <c r="K24" s="87" t="str">
        <f t="shared" si="3"/>
        <v>Kurang Memadai</v>
      </c>
      <c r="L24" s="89">
        <f t="shared" si="4"/>
        <v>2</v>
      </c>
      <c r="M24" s="96">
        <f>'1.Jawaban Questioneer'!CD22</f>
        <v>16</v>
      </c>
      <c r="N24" s="96">
        <f>'1.Jawaban Questioneer'!CE22</f>
        <v>24</v>
      </c>
      <c r="O24" s="96">
        <f>'1.Jawaban Questioneer'!CF22</f>
        <v>14</v>
      </c>
      <c r="P24" s="96">
        <f>'1.Jawaban Questioneer'!CG22</f>
        <v>2</v>
      </c>
      <c r="Q24" s="96">
        <f>'1.Jawaban Questioneer'!CH22</f>
        <v>56</v>
      </c>
    </row>
    <row r="25" spans="1:17" ht="25.5">
      <c r="A25" s="82">
        <v>20</v>
      </c>
      <c r="B25" s="83"/>
      <c r="C25" s="84"/>
      <c r="D25" s="88"/>
      <c r="E25" s="89"/>
      <c r="F25" s="87"/>
      <c r="G25" s="86"/>
      <c r="H25" s="89"/>
      <c r="I25" s="97"/>
      <c r="J25" s="87" t="s">
        <v>71</v>
      </c>
      <c r="K25" s="87" t="str">
        <f t="shared" si="3"/>
        <v>Memadai</v>
      </c>
      <c r="L25" s="89">
        <f t="shared" si="4"/>
        <v>4</v>
      </c>
      <c r="M25" s="96">
        <f>'1.Jawaban Questioneer'!CD23</f>
        <v>4</v>
      </c>
      <c r="N25" s="96">
        <f>'1.Jawaban Questioneer'!CE23</f>
        <v>24</v>
      </c>
      <c r="O25" s="96">
        <f>'1.Jawaban Questioneer'!CF23</f>
        <v>23</v>
      </c>
      <c r="P25" s="96">
        <f>'1.Jawaban Questioneer'!CG23</f>
        <v>5</v>
      </c>
      <c r="Q25" s="96">
        <f>'1.Jawaban Questioneer'!CH23</f>
        <v>56</v>
      </c>
    </row>
    <row r="26" spans="1:17" ht="79.5">
      <c r="A26" s="82">
        <v>21</v>
      </c>
      <c r="B26" s="83"/>
      <c r="C26" s="84"/>
      <c r="D26" s="85"/>
      <c r="E26" s="86"/>
      <c r="F26" s="87" t="s">
        <v>72</v>
      </c>
      <c r="G26" s="86" t="str">
        <f>IF(H26=1,"Tidak Memadai",IF(H26=2,"Kurang Memadai",IF(H26=3,"Cukup Memadai","Memadai")))</f>
        <v>Kurang Memadai</v>
      </c>
      <c r="H26" s="86">
        <f>MODE(L26:L31)</f>
        <v>2</v>
      </c>
      <c r="I26" s="98"/>
      <c r="J26" s="87" t="s">
        <v>73</v>
      </c>
      <c r="K26" s="87" t="str">
        <f t="shared" si="3"/>
        <v>Kurang Memadai</v>
      </c>
      <c r="L26" s="89">
        <f t="shared" si="4"/>
        <v>2</v>
      </c>
      <c r="M26" s="96">
        <f>'1.Jawaban Questioneer'!CD24</f>
        <v>4</v>
      </c>
      <c r="N26" s="96">
        <f>'1.Jawaban Questioneer'!CE24</f>
        <v>32</v>
      </c>
      <c r="O26" s="96">
        <f>'1.Jawaban Questioneer'!CF24</f>
        <v>17</v>
      </c>
      <c r="P26" s="96">
        <f>'1.Jawaban Questioneer'!CG24</f>
        <v>3</v>
      </c>
      <c r="Q26" s="96">
        <f>'1.Jawaban Questioneer'!CH24</f>
        <v>56</v>
      </c>
    </row>
    <row r="27" spans="1:17" ht="38.25">
      <c r="A27" s="82">
        <v>22</v>
      </c>
      <c r="B27" s="83"/>
      <c r="C27" s="84"/>
      <c r="D27" s="88"/>
      <c r="E27" s="89"/>
      <c r="F27" s="87"/>
      <c r="G27" s="86"/>
      <c r="H27" s="89"/>
      <c r="I27" s="99"/>
      <c r="J27" s="87" t="s">
        <v>74</v>
      </c>
      <c r="K27" s="87" t="str">
        <f t="shared" si="3"/>
        <v>Cukup Memadai</v>
      </c>
      <c r="L27" s="89">
        <f t="shared" si="4"/>
        <v>3</v>
      </c>
      <c r="M27" s="96">
        <f>'1.Jawaban Questioneer'!CD25</f>
        <v>1</v>
      </c>
      <c r="N27" s="96">
        <f>'1.Jawaban Questioneer'!CE25</f>
        <v>8</v>
      </c>
      <c r="O27" s="96">
        <f>'1.Jawaban Questioneer'!CF25</f>
        <v>26</v>
      </c>
      <c r="P27" s="96">
        <f>'1.Jawaban Questioneer'!CG25</f>
        <v>21</v>
      </c>
      <c r="Q27" s="96">
        <f>'1.Jawaban Questioneer'!CH25</f>
        <v>56</v>
      </c>
    </row>
    <row r="28" spans="1:17" ht="25.5">
      <c r="A28" s="82">
        <v>23</v>
      </c>
      <c r="B28" s="83"/>
      <c r="C28" s="84"/>
      <c r="D28" s="88"/>
      <c r="E28" s="89"/>
      <c r="F28" s="87"/>
      <c r="G28" s="86"/>
      <c r="H28" s="89"/>
      <c r="I28" s="99"/>
      <c r="J28" s="87" t="s">
        <v>75</v>
      </c>
      <c r="K28" s="87" t="str">
        <f t="shared" si="3"/>
        <v>Kurang Memadai</v>
      </c>
      <c r="L28" s="89">
        <f t="shared" si="4"/>
        <v>2</v>
      </c>
      <c r="M28" s="96">
        <f>'1.Jawaban Questioneer'!CD26</f>
        <v>6</v>
      </c>
      <c r="N28" s="96">
        <f>'1.Jawaban Questioneer'!CE26</f>
        <v>26</v>
      </c>
      <c r="O28" s="96">
        <f>'1.Jawaban Questioneer'!CF26</f>
        <v>16</v>
      </c>
      <c r="P28" s="96">
        <f>'1.Jawaban Questioneer'!CG26</f>
        <v>8</v>
      </c>
      <c r="Q28" s="96">
        <f>'1.Jawaban Questioneer'!CH26</f>
        <v>56</v>
      </c>
    </row>
    <row r="29" spans="1:17" ht="25.5">
      <c r="A29" s="82">
        <v>24</v>
      </c>
      <c r="B29" s="83"/>
      <c r="C29" s="84"/>
      <c r="D29" s="88"/>
      <c r="E29" s="89"/>
      <c r="F29" s="87"/>
      <c r="G29" s="86"/>
      <c r="H29" s="89"/>
      <c r="I29" s="99"/>
      <c r="J29" s="87" t="s">
        <v>76</v>
      </c>
      <c r="K29" s="87" t="str">
        <f t="shared" si="3"/>
        <v>Cukup Memadai</v>
      </c>
      <c r="L29" s="89">
        <f t="shared" si="4"/>
        <v>3</v>
      </c>
      <c r="M29" s="96">
        <f>'1.Jawaban Questioneer'!CD27</f>
        <v>12</v>
      </c>
      <c r="N29" s="96">
        <f>'1.Jawaban Questioneer'!CE27</f>
        <v>15</v>
      </c>
      <c r="O29" s="96">
        <f>'1.Jawaban Questioneer'!CF27</f>
        <v>25</v>
      </c>
      <c r="P29" s="96">
        <f>'1.Jawaban Questioneer'!CG27</f>
        <v>4</v>
      </c>
      <c r="Q29" s="96">
        <f>'1.Jawaban Questioneer'!CH27</f>
        <v>56</v>
      </c>
    </row>
    <row r="30" spans="1:17" ht="38.25">
      <c r="A30" s="82">
        <v>25</v>
      </c>
      <c r="B30" s="83"/>
      <c r="C30" s="84"/>
      <c r="D30" s="88"/>
      <c r="E30" s="89"/>
      <c r="F30" s="87"/>
      <c r="G30" s="86"/>
      <c r="H30" s="89"/>
      <c r="I30" s="99"/>
      <c r="J30" s="87" t="s">
        <v>77</v>
      </c>
      <c r="K30" s="87" t="str">
        <f t="shared" si="3"/>
        <v>Kurang Memadai</v>
      </c>
      <c r="L30" s="89">
        <f t="shared" si="4"/>
        <v>2</v>
      </c>
      <c r="M30" s="96">
        <f>'1.Jawaban Questioneer'!CD28</f>
        <v>11</v>
      </c>
      <c r="N30" s="96">
        <f>'1.Jawaban Questioneer'!CE28</f>
        <v>24</v>
      </c>
      <c r="O30" s="96">
        <f>'1.Jawaban Questioneer'!CF28</f>
        <v>18</v>
      </c>
      <c r="P30" s="96">
        <f>'1.Jawaban Questioneer'!CG28</f>
        <v>3</v>
      </c>
      <c r="Q30" s="96">
        <f>'1.Jawaban Questioneer'!CH28</f>
        <v>56</v>
      </c>
    </row>
    <row r="31" spans="1:17" ht="38.25">
      <c r="A31" s="82">
        <v>26</v>
      </c>
      <c r="B31" s="83"/>
      <c r="C31" s="84"/>
      <c r="D31" s="88"/>
      <c r="E31" s="89"/>
      <c r="F31" s="87"/>
      <c r="G31" s="86"/>
      <c r="H31" s="89"/>
      <c r="I31" s="99"/>
      <c r="J31" s="87" t="s">
        <v>78</v>
      </c>
      <c r="K31" s="87" t="str">
        <f t="shared" si="3"/>
        <v>Cukup Memadai</v>
      </c>
      <c r="L31" s="89">
        <f t="shared" si="4"/>
        <v>3</v>
      </c>
      <c r="M31" s="96">
        <f>'1.Jawaban Questioneer'!CD29</f>
        <v>0</v>
      </c>
      <c r="N31" s="96">
        <f>'1.Jawaban Questioneer'!CE29</f>
        <v>5</v>
      </c>
      <c r="O31" s="96">
        <f>'1.Jawaban Questioneer'!CF29</f>
        <v>34</v>
      </c>
      <c r="P31" s="96">
        <f>'1.Jawaban Questioneer'!CG29</f>
        <v>17</v>
      </c>
      <c r="Q31" s="96">
        <f>'1.Jawaban Questioneer'!CH29</f>
        <v>56</v>
      </c>
    </row>
    <row r="32" spans="1:17" ht="54">
      <c r="A32" s="82">
        <v>27</v>
      </c>
      <c r="B32" s="83"/>
      <c r="C32" s="84"/>
      <c r="D32" s="85"/>
      <c r="E32" s="86"/>
      <c r="F32" s="87" t="s">
        <v>79</v>
      </c>
      <c r="G32" s="86" t="str">
        <f>IF(H32=1,"Tidak Memadai",IF(H32=2,"Kurang Memadai",IF(H32=3,"Cukup Memadai","Memadai")))</f>
        <v>Cukup Memadai</v>
      </c>
      <c r="H32" s="86">
        <f>MODE(L32:L34)</f>
        <v>3</v>
      </c>
      <c r="I32" s="95"/>
      <c r="J32" s="87" t="s">
        <v>80</v>
      </c>
      <c r="K32" s="87" t="str">
        <f t="shared" si="3"/>
        <v>Cukup Memadai</v>
      </c>
      <c r="L32" s="89">
        <f t="shared" si="4"/>
        <v>3</v>
      </c>
      <c r="M32" s="96">
        <f>'1.Jawaban Questioneer'!CD30</f>
        <v>0</v>
      </c>
      <c r="N32" s="96">
        <f>'1.Jawaban Questioneer'!CE30</f>
        <v>8</v>
      </c>
      <c r="O32" s="96">
        <f>'1.Jawaban Questioneer'!CF30</f>
        <v>34</v>
      </c>
      <c r="P32" s="96">
        <f>'1.Jawaban Questioneer'!CG30</f>
        <v>14</v>
      </c>
      <c r="Q32" s="96">
        <f>'1.Jawaban Questioneer'!CH30</f>
        <v>56</v>
      </c>
    </row>
    <row r="33" spans="1:17" ht="51">
      <c r="A33" s="82">
        <v>28</v>
      </c>
      <c r="B33" s="83"/>
      <c r="C33" s="84"/>
      <c r="D33" s="88"/>
      <c r="E33" s="89"/>
      <c r="F33" s="87"/>
      <c r="G33" s="86"/>
      <c r="H33" s="89"/>
      <c r="I33" s="97"/>
      <c r="J33" s="87" t="s">
        <v>81</v>
      </c>
      <c r="K33" s="87" t="str">
        <f t="shared" si="3"/>
        <v>Cukup Memadai</v>
      </c>
      <c r="L33" s="89">
        <f t="shared" si="4"/>
        <v>3</v>
      </c>
      <c r="M33" s="96">
        <f>'1.Jawaban Questioneer'!CD31</f>
        <v>0</v>
      </c>
      <c r="N33" s="96">
        <f>'1.Jawaban Questioneer'!CE31</f>
        <v>7</v>
      </c>
      <c r="O33" s="96">
        <f>'1.Jawaban Questioneer'!CF31</f>
        <v>39</v>
      </c>
      <c r="P33" s="96">
        <f>'1.Jawaban Questioneer'!CG31</f>
        <v>10</v>
      </c>
      <c r="Q33" s="96">
        <f>'1.Jawaban Questioneer'!CH31</f>
        <v>56</v>
      </c>
    </row>
    <row r="34" spans="1:17" ht="25.5">
      <c r="A34" s="82">
        <v>29</v>
      </c>
      <c r="B34" s="83"/>
      <c r="C34" s="84"/>
      <c r="D34" s="88"/>
      <c r="E34" s="89"/>
      <c r="F34" s="87"/>
      <c r="G34" s="86"/>
      <c r="H34" s="89"/>
      <c r="I34" s="97"/>
      <c r="J34" s="87" t="s">
        <v>82</v>
      </c>
      <c r="K34" s="87" t="str">
        <f t="shared" si="3"/>
        <v>Cukup Memadai</v>
      </c>
      <c r="L34" s="89">
        <f t="shared" si="4"/>
        <v>3</v>
      </c>
      <c r="M34" s="96">
        <f>'1.Jawaban Questioneer'!CD32</f>
        <v>2</v>
      </c>
      <c r="N34" s="96">
        <f>'1.Jawaban Questioneer'!CE32</f>
        <v>11</v>
      </c>
      <c r="O34" s="96">
        <f>'1.Jawaban Questioneer'!CF32</f>
        <v>37</v>
      </c>
      <c r="P34" s="96">
        <f>'1.Jawaban Questioneer'!CG32</f>
        <v>6</v>
      </c>
      <c r="Q34" s="96">
        <f>'1.Jawaban Questioneer'!CH32</f>
        <v>56</v>
      </c>
    </row>
    <row r="35" spans="1:17" ht="76.5">
      <c r="A35" s="82">
        <v>30</v>
      </c>
      <c r="B35" s="83" t="s">
        <v>83</v>
      </c>
      <c r="C35" s="84" t="s">
        <v>84</v>
      </c>
      <c r="D35" s="85" t="str">
        <f>IF(E35=1,"Tidak Memadai",IF(E35=2,"Kurang Memadai",IF(E35=3,"Cukup Memadai","Memadai")))</f>
        <v>Cukup Memadai</v>
      </c>
      <c r="E35" s="86">
        <f>MODE(H35:H41)</f>
        <v>3</v>
      </c>
      <c r="F35" s="87" t="s">
        <v>85</v>
      </c>
      <c r="G35" s="86" t="str">
        <f>IF(H35=1,"Tidak Memadai",IF(H35=2,"Kurang Memadai",IF(H35=3,"Cukup Memadai","Memadai")))</f>
        <v>Cukup Memadai</v>
      </c>
      <c r="H35" s="86">
        <f>MODE(L35:L39)</f>
        <v>3</v>
      </c>
      <c r="I35" s="98"/>
      <c r="J35" s="87" t="s">
        <v>86</v>
      </c>
      <c r="K35" s="87" t="str">
        <f t="shared" si="3"/>
        <v>Cukup Memadai</v>
      </c>
      <c r="L35" s="89">
        <f t="shared" si="4"/>
        <v>3</v>
      </c>
      <c r="M35" s="96">
        <f>'1.Jawaban Questioneer'!CD33</f>
        <v>1</v>
      </c>
      <c r="N35" s="96">
        <f>'1.Jawaban Questioneer'!CE33</f>
        <v>1</v>
      </c>
      <c r="O35" s="96">
        <f>'1.Jawaban Questioneer'!CF33</f>
        <v>41</v>
      </c>
      <c r="P35" s="96">
        <f>'1.Jawaban Questioneer'!CG33</f>
        <v>13</v>
      </c>
      <c r="Q35" s="96">
        <f>'1.Jawaban Questioneer'!CH33</f>
        <v>56</v>
      </c>
    </row>
    <row r="36" spans="1:17" ht="38.25">
      <c r="A36" s="82">
        <v>31</v>
      </c>
      <c r="B36" s="83"/>
      <c r="C36" s="84"/>
      <c r="D36" s="88"/>
      <c r="E36" s="89"/>
      <c r="F36" s="87"/>
      <c r="G36" s="86"/>
      <c r="H36" s="89"/>
      <c r="I36" s="99"/>
      <c r="J36" s="87" t="s">
        <v>87</v>
      </c>
      <c r="K36" s="87" t="str">
        <f t="shared" si="3"/>
        <v>Cukup Memadai</v>
      </c>
      <c r="L36" s="89">
        <f t="shared" si="4"/>
        <v>3</v>
      </c>
      <c r="M36" s="96">
        <f>'1.Jawaban Questioneer'!CD34</f>
        <v>2</v>
      </c>
      <c r="N36" s="96">
        <f>'1.Jawaban Questioneer'!CE34</f>
        <v>3</v>
      </c>
      <c r="O36" s="96">
        <f>'1.Jawaban Questioneer'!CF34</f>
        <v>45</v>
      </c>
      <c r="P36" s="96">
        <f>'1.Jawaban Questioneer'!CG34</f>
        <v>6</v>
      </c>
      <c r="Q36" s="96">
        <f>'1.Jawaban Questioneer'!CH34</f>
        <v>56</v>
      </c>
    </row>
    <row r="37" spans="1:17" ht="51">
      <c r="A37" s="82">
        <v>32</v>
      </c>
      <c r="B37" s="83"/>
      <c r="C37" s="84"/>
      <c r="D37" s="88"/>
      <c r="E37" s="89"/>
      <c r="F37" s="87"/>
      <c r="G37" s="86"/>
      <c r="H37" s="89"/>
      <c r="I37" s="99"/>
      <c r="J37" s="87" t="s">
        <v>88</v>
      </c>
      <c r="K37" s="87" t="str">
        <f t="shared" si="3"/>
        <v>Cukup Memadai</v>
      </c>
      <c r="L37" s="89">
        <f t="shared" si="4"/>
        <v>3</v>
      </c>
      <c r="M37" s="96">
        <f>'1.Jawaban Questioneer'!CD35</f>
        <v>1</v>
      </c>
      <c r="N37" s="96">
        <f>'1.Jawaban Questioneer'!CE35</f>
        <v>5</v>
      </c>
      <c r="O37" s="96">
        <f>'1.Jawaban Questioneer'!CF35</f>
        <v>39</v>
      </c>
      <c r="P37" s="96">
        <f>'1.Jawaban Questioneer'!CG35</f>
        <v>11</v>
      </c>
      <c r="Q37" s="96">
        <f>'1.Jawaban Questioneer'!CH35</f>
        <v>56</v>
      </c>
    </row>
    <row r="38" spans="1:17" ht="38.25">
      <c r="A38" s="82">
        <v>33</v>
      </c>
      <c r="B38" s="83"/>
      <c r="C38" s="84"/>
      <c r="D38" s="88"/>
      <c r="E38" s="89"/>
      <c r="F38" s="87"/>
      <c r="G38" s="86"/>
      <c r="H38" s="89"/>
      <c r="I38" s="99"/>
      <c r="J38" s="87" t="s">
        <v>89</v>
      </c>
      <c r="K38" s="87" t="str">
        <f t="shared" si="3"/>
        <v>Cukup Memadai</v>
      </c>
      <c r="L38" s="89">
        <f t="shared" si="4"/>
        <v>3</v>
      </c>
      <c r="M38" s="96">
        <f>'1.Jawaban Questioneer'!CD36</f>
        <v>0</v>
      </c>
      <c r="N38" s="96">
        <f>'1.Jawaban Questioneer'!CE36</f>
        <v>4</v>
      </c>
      <c r="O38" s="96">
        <f>'1.Jawaban Questioneer'!CF36</f>
        <v>43</v>
      </c>
      <c r="P38" s="96">
        <f>'1.Jawaban Questioneer'!CG36</f>
        <v>9</v>
      </c>
      <c r="Q38" s="96">
        <f>'1.Jawaban Questioneer'!CH36</f>
        <v>56</v>
      </c>
    </row>
    <row r="39" spans="1:17" ht="38.25">
      <c r="A39" s="82">
        <v>34</v>
      </c>
      <c r="B39" s="83"/>
      <c r="C39" s="84"/>
      <c r="D39" s="88"/>
      <c r="E39" s="89"/>
      <c r="F39" s="87"/>
      <c r="G39" s="86"/>
      <c r="H39" s="89"/>
      <c r="I39" s="99"/>
      <c r="J39" s="87" t="s">
        <v>90</v>
      </c>
      <c r="K39" s="87" t="str">
        <f t="shared" si="3"/>
        <v>Cukup Memadai</v>
      </c>
      <c r="L39" s="89">
        <f t="shared" si="4"/>
        <v>3</v>
      </c>
      <c r="M39" s="96">
        <f>'1.Jawaban Questioneer'!CD37</f>
        <v>0</v>
      </c>
      <c r="N39" s="96">
        <f>'1.Jawaban Questioneer'!CE37</f>
        <v>12</v>
      </c>
      <c r="O39" s="96">
        <f>'1.Jawaban Questioneer'!CF37</f>
        <v>37</v>
      </c>
      <c r="P39" s="96">
        <f>'1.Jawaban Questioneer'!CG37</f>
        <v>7</v>
      </c>
      <c r="Q39" s="96">
        <f>'1.Jawaban Questioneer'!CH37</f>
        <v>56</v>
      </c>
    </row>
    <row r="40" spans="1:17" ht="38.25">
      <c r="A40" s="82">
        <v>35</v>
      </c>
      <c r="B40" s="83"/>
      <c r="C40" s="84"/>
      <c r="D40" s="85"/>
      <c r="E40" s="86"/>
      <c r="F40" s="90" t="s">
        <v>91</v>
      </c>
      <c r="G40" s="86" t="str">
        <f t="shared" ref="G40" si="6">IF(H40=1,"Tidak Memadai",IF(H40=2,"Kurang Memadai",IF(H40=3,"Cukup Memadai","Memadai")))</f>
        <v>Cukup Memadai</v>
      </c>
      <c r="H40" s="86">
        <f>L40</f>
        <v>3</v>
      </c>
      <c r="I40" s="98"/>
      <c r="J40" s="87" t="s">
        <v>92</v>
      </c>
      <c r="K40" s="87" t="str">
        <f t="shared" ref="K40:K70" si="7">IF($M40=MAX($M40:$P40),"Tidak Memadai",IF($M40+$N40&gt;$O40+$P40,"Kurang Memadai",IF($O40=MAX($M40:$P40),"Cukup Memadai","Memadai")))</f>
        <v>Cukup Memadai</v>
      </c>
      <c r="L40" s="89">
        <f t="shared" ref="L40:L70" si="8">IF($M40=MAX($M40:$P40),1,IF($M40+$N40&gt;$O40+$P40,2,IF($O40=MAX($M40:$P40),3,4)))</f>
        <v>3</v>
      </c>
      <c r="M40" s="96">
        <f>'1.Jawaban Questioneer'!CD38</f>
        <v>1</v>
      </c>
      <c r="N40" s="96">
        <f>'1.Jawaban Questioneer'!CE38</f>
        <v>8</v>
      </c>
      <c r="O40" s="96">
        <f>'1.Jawaban Questioneer'!CF38</f>
        <v>37</v>
      </c>
      <c r="P40" s="96">
        <f>'1.Jawaban Questioneer'!CG38</f>
        <v>10</v>
      </c>
      <c r="Q40" s="96">
        <f>'1.Jawaban Questioneer'!CH38</f>
        <v>56</v>
      </c>
    </row>
    <row r="41" spans="1:17" ht="51">
      <c r="A41" s="82">
        <v>36</v>
      </c>
      <c r="B41" s="83"/>
      <c r="C41" s="84"/>
      <c r="D41" s="85"/>
      <c r="E41" s="86"/>
      <c r="F41" s="90" t="s">
        <v>93</v>
      </c>
      <c r="G41" s="86" t="str">
        <f>IF(H41=1,"Tidak Memadai",IF(H41=2,"Kurang Memadai",IF(H41=3,"Cukup Memadai","Memadai")))</f>
        <v>Cukup Memadai</v>
      </c>
      <c r="H41" s="86">
        <f>L41</f>
        <v>3</v>
      </c>
      <c r="I41" s="98"/>
      <c r="J41" s="87" t="s">
        <v>94</v>
      </c>
      <c r="K41" s="87" t="str">
        <f t="shared" si="7"/>
        <v>Cukup Memadai</v>
      </c>
      <c r="L41" s="89">
        <f t="shared" si="8"/>
        <v>3</v>
      </c>
      <c r="M41" s="96">
        <f>'1.Jawaban Questioneer'!CD39</f>
        <v>0</v>
      </c>
      <c r="N41" s="96">
        <f>'1.Jawaban Questioneer'!CE39</f>
        <v>7</v>
      </c>
      <c r="O41" s="96">
        <f>'1.Jawaban Questioneer'!CF39</f>
        <v>40</v>
      </c>
      <c r="P41" s="96">
        <f>'1.Jawaban Questioneer'!CG39</f>
        <v>9</v>
      </c>
      <c r="Q41" s="96">
        <f>'1.Jawaban Questioneer'!CH39</f>
        <v>56</v>
      </c>
    </row>
    <row r="42" spans="1:17" ht="38.25">
      <c r="A42" s="82">
        <v>37</v>
      </c>
      <c r="B42" s="91" t="s">
        <v>95</v>
      </c>
      <c r="C42" s="174" t="s">
        <v>96</v>
      </c>
      <c r="D42" s="85" t="str">
        <f>IF(E42=1,"Tidak Memadai",IF(E42=2,"Kurang Memadai",IF(E42=3,"Cukup Memadai","Memadai")))</f>
        <v>Cukup Memadai</v>
      </c>
      <c r="E42" s="86">
        <f>MODE(H42:H49)</f>
        <v>3</v>
      </c>
      <c r="F42" s="90" t="s">
        <v>97</v>
      </c>
      <c r="G42" s="86" t="str">
        <f>IF(H42=1,"Tidak Memadai",IF(H42=2,"Kurang Memadai",IF(H42=3,"Cukup Memadai","Memadai")))</f>
        <v>Cukup Memadai</v>
      </c>
      <c r="H42" s="86">
        <f>MODE(L42:L45)</f>
        <v>3</v>
      </c>
      <c r="I42" s="98"/>
      <c r="J42" s="87" t="s">
        <v>98</v>
      </c>
      <c r="K42" s="87" t="str">
        <f t="shared" si="7"/>
        <v>Cukup Memadai</v>
      </c>
      <c r="L42" s="89">
        <f t="shared" si="8"/>
        <v>3</v>
      </c>
      <c r="M42" s="96">
        <f>'1.Jawaban Questioneer'!CD40</f>
        <v>0</v>
      </c>
      <c r="N42" s="96">
        <f>'1.Jawaban Questioneer'!CE40</f>
        <v>11</v>
      </c>
      <c r="O42" s="96">
        <f>'1.Jawaban Questioneer'!CF40</f>
        <v>39</v>
      </c>
      <c r="P42" s="96">
        <f>'1.Jawaban Questioneer'!CG40</f>
        <v>5</v>
      </c>
      <c r="Q42" s="96">
        <f>'1.Jawaban Questioneer'!CH40</f>
        <v>55</v>
      </c>
    </row>
    <row r="43" spans="1:17" ht="45.75" customHeight="1">
      <c r="A43" s="82">
        <v>38</v>
      </c>
      <c r="B43" s="92"/>
      <c r="C43" s="175"/>
      <c r="D43" s="93"/>
      <c r="E43" s="94"/>
      <c r="F43" s="90"/>
      <c r="G43" s="86"/>
      <c r="H43" s="94"/>
      <c r="I43" s="100"/>
      <c r="J43" s="87" t="s">
        <v>99</v>
      </c>
      <c r="K43" s="87" t="str">
        <f t="shared" si="7"/>
        <v>Cukup Memadai</v>
      </c>
      <c r="L43" s="89">
        <f t="shared" si="8"/>
        <v>3</v>
      </c>
      <c r="M43" s="96">
        <f>'1.Jawaban Questioneer'!CD41</f>
        <v>0</v>
      </c>
      <c r="N43" s="96">
        <f>'1.Jawaban Questioneer'!CE41</f>
        <v>8</v>
      </c>
      <c r="O43" s="96">
        <f>'1.Jawaban Questioneer'!CF41</f>
        <v>39</v>
      </c>
      <c r="P43" s="96">
        <f>'1.Jawaban Questioneer'!CG41</f>
        <v>9</v>
      </c>
      <c r="Q43" s="96">
        <f>'1.Jawaban Questioneer'!CH41</f>
        <v>56</v>
      </c>
    </row>
    <row r="44" spans="1:17" ht="38.25">
      <c r="A44" s="82">
        <v>39</v>
      </c>
      <c r="B44" s="83"/>
      <c r="C44" s="84"/>
      <c r="D44" s="93"/>
      <c r="E44" s="94"/>
      <c r="F44" s="90"/>
      <c r="G44" s="86"/>
      <c r="H44" s="94"/>
      <c r="I44" s="100"/>
      <c r="J44" s="87" t="s">
        <v>100</v>
      </c>
      <c r="K44" s="87" t="str">
        <f t="shared" si="7"/>
        <v>Cukup Memadai</v>
      </c>
      <c r="L44" s="89">
        <f t="shared" si="8"/>
        <v>3</v>
      </c>
      <c r="M44" s="96">
        <f>'1.Jawaban Questioneer'!CD42</f>
        <v>4</v>
      </c>
      <c r="N44" s="96">
        <f>'1.Jawaban Questioneer'!CE42</f>
        <v>17</v>
      </c>
      <c r="O44" s="96">
        <f>'1.Jawaban Questioneer'!CF42</f>
        <v>30</v>
      </c>
      <c r="P44" s="96">
        <f>'1.Jawaban Questioneer'!CG42</f>
        <v>5</v>
      </c>
      <c r="Q44" s="96">
        <f>'1.Jawaban Questioneer'!CH42</f>
        <v>56</v>
      </c>
    </row>
    <row r="45" spans="1:17" ht="38.25">
      <c r="A45" s="82">
        <v>40</v>
      </c>
      <c r="B45" s="83"/>
      <c r="C45" s="84"/>
      <c r="D45" s="93"/>
      <c r="E45" s="94"/>
      <c r="F45" s="90"/>
      <c r="G45" s="86"/>
      <c r="H45" s="94"/>
      <c r="I45" s="100"/>
      <c r="J45" s="87" t="s">
        <v>101</v>
      </c>
      <c r="K45" s="87" t="str">
        <f t="shared" si="7"/>
        <v>Cukup Memadai</v>
      </c>
      <c r="L45" s="89">
        <f t="shared" si="8"/>
        <v>3</v>
      </c>
      <c r="M45" s="96">
        <f>'1.Jawaban Questioneer'!CD43</f>
        <v>0</v>
      </c>
      <c r="N45" s="96">
        <f>'1.Jawaban Questioneer'!CE43</f>
        <v>13</v>
      </c>
      <c r="O45" s="96">
        <f>'1.Jawaban Questioneer'!CF43</f>
        <v>40</v>
      </c>
      <c r="P45" s="96">
        <f>'1.Jawaban Questioneer'!CG43</f>
        <v>2</v>
      </c>
      <c r="Q45" s="96">
        <f>'1.Jawaban Questioneer'!CH43</f>
        <v>55</v>
      </c>
    </row>
    <row r="46" spans="1:17" ht="63.75">
      <c r="A46" s="82">
        <v>41</v>
      </c>
      <c r="B46" s="83"/>
      <c r="C46" s="84"/>
      <c r="D46" s="85"/>
      <c r="E46" s="86"/>
      <c r="F46" s="90" t="s">
        <v>102</v>
      </c>
      <c r="G46" s="86" t="str">
        <f t="shared" ref="G46" si="9">IF(H46=1,"Tidak Memadai",IF(H46=2,"Kurang Memadai",IF(H46=3,"Cukup Memadai","Memadai")))</f>
        <v>Cukup Memadai</v>
      </c>
      <c r="H46" s="86">
        <f>IF(ISNA(MODE(L46:L47)),L46,MODE(L46:L47))</f>
        <v>3</v>
      </c>
      <c r="I46" s="98"/>
      <c r="J46" s="87" t="s">
        <v>103</v>
      </c>
      <c r="K46" s="87" t="str">
        <f t="shared" si="7"/>
        <v>Cukup Memadai</v>
      </c>
      <c r="L46" s="89">
        <f t="shared" si="8"/>
        <v>3</v>
      </c>
      <c r="M46" s="96">
        <f>'1.Jawaban Questioneer'!CD44</f>
        <v>1</v>
      </c>
      <c r="N46" s="96">
        <f>'1.Jawaban Questioneer'!CE44</f>
        <v>7</v>
      </c>
      <c r="O46" s="96">
        <f>'1.Jawaban Questioneer'!CF44</f>
        <v>38</v>
      </c>
      <c r="P46" s="96">
        <f>'1.Jawaban Questioneer'!CG44</f>
        <v>10</v>
      </c>
      <c r="Q46" s="96">
        <f>'1.Jawaban Questioneer'!CH44</f>
        <v>56</v>
      </c>
    </row>
    <row r="47" spans="1:17" ht="38.25">
      <c r="A47" s="82">
        <v>42</v>
      </c>
      <c r="B47" s="83"/>
      <c r="C47" s="84"/>
      <c r="D47" s="93"/>
      <c r="E47" s="94"/>
      <c r="F47" s="90"/>
      <c r="G47" s="86"/>
      <c r="H47" s="94"/>
      <c r="I47" s="100"/>
      <c r="J47" s="87" t="s">
        <v>104</v>
      </c>
      <c r="K47" s="87" t="str">
        <f t="shared" si="7"/>
        <v>Cukup Memadai</v>
      </c>
      <c r="L47" s="89">
        <f t="shared" si="8"/>
        <v>3</v>
      </c>
      <c r="M47" s="96">
        <f>'1.Jawaban Questioneer'!CD45</f>
        <v>0</v>
      </c>
      <c r="N47" s="96">
        <f>'1.Jawaban Questioneer'!CE45</f>
        <v>7</v>
      </c>
      <c r="O47" s="96">
        <f>'1.Jawaban Questioneer'!CF45</f>
        <v>39</v>
      </c>
      <c r="P47" s="96">
        <f>'1.Jawaban Questioneer'!CG45</f>
        <v>10</v>
      </c>
      <c r="Q47" s="96">
        <f>'1.Jawaban Questioneer'!CH45</f>
        <v>56</v>
      </c>
    </row>
    <row r="48" spans="1:17" ht="63.75">
      <c r="A48" s="82">
        <v>43</v>
      </c>
      <c r="B48" s="83"/>
      <c r="C48" s="84"/>
      <c r="D48" s="85"/>
      <c r="E48" s="86"/>
      <c r="F48" s="90" t="s">
        <v>105</v>
      </c>
      <c r="G48" s="86" t="str">
        <f>IF(H48=1,"Tidak Memadai",IF(H48=2,"Kurang Memadai",IF(H48=3,"Cukup Memadai","Memadai")))</f>
        <v>Cukup Memadai</v>
      </c>
      <c r="H48" s="86">
        <f>L48</f>
        <v>3</v>
      </c>
      <c r="I48" s="95"/>
      <c r="J48" s="87" t="s">
        <v>106</v>
      </c>
      <c r="K48" s="87" t="str">
        <f t="shared" si="7"/>
        <v>Cukup Memadai</v>
      </c>
      <c r="L48" s="89">
        <f t="shared" si="8"/>
        <v>3</v>
      </c>
      <c r="M48" s="96">
        <f>'1.Jawaban Questioneer'!CD46</f>
        <v>3</v>
      </c>
      <c r="N48" s="96">
        <f>'1.Jawaban Questioneer'!CE46</f>
        <v>20</v>
      </c>
      <c r="O48" s="96">
        <f>'1.Jawaban Questioneer'!CF46</f>
        <v>24</v>
      </c>
      <c r="P48" s="96">
        <f>'1.Jawaban Questioneer'!CG46</f>
        <v>9</v>
      </c>
      <c r="Q48" s="96">
        <f>'1.Jawaban Questioneer'!CH46</f>
        <v>56</v>
      </c>
    </row>
    <row r="49" spans="1:17" ht="51" customHeight="1">
      <c r="A49" s="82">
        <v>44</v>
      </c>
      <c r="B49" s="91" t="s">
        <v>107</v>
      </c>
      <c r="C49" s="174" t="s">
        <v>108</v>
      </c>
      <c r="D49" s="85" t="str">
        <f>IF(E49=1,"Tidak Memadai",IF(E49=2,"Kurang Memadai",IF(E49=3,"Cukup Memadai","Memadai")))</f>
        <v>Cukup Memadai</v>
      </c>
      <c r="E49" s="86">
        <f>MODE(H49:H60)</f>
        <v>3</v>
      </c>
      <c r="F49" s="90" t="s">
        <v>109</v>
      </c>
      <c r="G49" s="86" t="str">
        <f>IF(H49=1,"Tidak Memadai",IF(H49=2,"Kurang Memadai",IF(H49=3,"Cukup Memadai","Memadai")))</f>
        <v>Cukup Memadai</v>
      </c>
      <c r="H49" s="86">
        <f>IFERROR(MODE(L49:L50),MAX(L49:L50))</f>
        <v>3</v>
      </c>
      <c r="I49" s="98"/>
      <c r="J49" s="87" t="s">
        <v>110</v>
      </c>
      <c r="K49" s="87" t="str">
        <f t="shared" si="7"/>
        <v>Cukup Memadai</v>
      </c>
      <c r="L49" s="89">
        <f t="shared" si="8"/>
        <v>3</v>
      </c>
      <c r="M49" s="96">
        <f>'1.Jawaban Questioneer'!CD47</f>
        <v>0</v>
      </c>
      <c r="N49" s="96">
        <f>'1.Jawaban Questioneer'!CE47</f>
        <v>11</v>
      </c>
      <c r="O49" s="96">
        <f>'1.Jawaban Questioneer'!CF47</f>
        <v>37</v>
      </c>
      <c r="P49" s="96">
        <f>'1.Jawaban Questioneer'!CG47</f>
        <v>8</v>
      </c>
      <c r="Q49" s="96">
        <f>'1.Jawaban Questioneer'!CH47</f>
        <v>56</v>
      </c>
    </row>
    <row r="50" spans="1:17" ht="38.25">
      <c r="A50" s="82">
        <v>45</v>
      </c>
      <c r="B50" s="92"/>
      <c r="C50" s="175"/>
      <c r="D50" s="93"/>
      <c r="E50" s="94"/>
      <c r="F50" s="90"/>
      <c r="G50" s="86"/>
      <c r="H50" s="94"/>
      <c r="I50" s="100"/>
      <c r="J50" s="87" t="s">
        <v>111</v>
      </c>
      <c r="K50" s="87" t="str">
        <f t="shared" si="7"/>
        <v>Cukup Memadai</v>
      </c>
      <c r="L50" s="89">
        <f t="shared" si="8"/>
        <v>3</v>
      </c>
      <c r="M50" s="96">
        <f>'1.Jawaban Questioneer'!CD48</f>
        <v>3</v>
      </c>
      <c r="N50" s="96">
        <f>'1.Jawaban Questioneer'!CE48</f>
        <v>17</v>
      </c>
      <c r="O50" s="96">
        <f>'1.Jawaban Questioneer'!CF48</f>
        <v>27</v>
      </c>
      <c r="P50" s="96">
        <f>'1.Jawaban Questioneer'!CG48</f>
        <v>9</v>
      </c>
      <c r="Q50" s="96">
        <f>'1.Jawaban Questioneer'!CH48</f>
        <v>56</v>
      </c>
    </row>
    <row r="51" spans="1:17" ht="76.5">
      <c r="A51" s="82">
        <v>46</v>
      </c>
      <c r="B51" s="83"/>
      <c r="C51" s="84"/>
      <c r="D51" s="85"/>
      <c r="E51" s="86"/>
      <c r="F51" s="90" t="s">
        <v>112</v>
      </c>
      <c r="G51" s="86" t="str">
        <f>IF(H51=1,"Tidak Memadai",IF(H51=2,"Kurang Memadai",IF(H51=3,"Cukup Memadai","Memadai")))</f>
        <v>Cukup Memadai</v>
      </c>
      <c r="H51" s="86">
        <f>MODE(L51:L55)</f>
        <v>3</v>
      </c>
      <c r="I51" s="95"/>
      <c r="J51" s="87" t="s">
        <v>113</v>
      </c>
      <c r="K51" s="87" t="str">
        <f t="shared" si="7"/>
        <v>Cukup Memadai</v>
      </c>
      <c r="L51" s="89">
        <f t="shared" si="8"/>
        <v>3</v>
      </c>
      <c r="M51" s="96">
        <f>'1.Jawaban Questioneer'!CD49</f>
        <v>1</v>
      </c>
      <c r="N51" s="96">
        <f>'1.Jawaban Questioneer'!CE49</f>
        <v>6</v>
      </c>
      <c r="O51" s="96">
        <f>'1.Jawaban Questioneer'!CF49</f>
        <v>44</v>
      </c>
      <c r="P51" s="96">
        <f>'1.Jawaban Questioneer'!CG49</f>
        <v>5</v>
      </c>
      <c r="Q51" s="96">
        <f>'1.Jawaban Questioneer'!CH49</f>
        <v>56</v>
      </c>
    </row>
    <row r="52" spans="1:17" ht="25.5">
      <c r="A52" s="82">
        <v>47</v>
      </c>
      <c r="B52" s="83"/>
      <c r="C52" s="84"/>
      <c r="D52" s="93"/>
      <c r="E52" s="94"/>
      <c r="F52" s="90"/>
      <c r="G52" s="86"/>
      <c r="H52" s="94"/>
      <c r="I52" s="101"/>
      <c r="J52" s="87" t="s">
        <v>114</v>
      </c>
      <c r="K52" s="87" t="str">
        <f t="shared" si="7"/>
        <v>Cukup Memadai</v>
      </c>
      <c r="L52" s="89">
        <f t="shared" si="8"/>
        <v>3</v>
      </c>
      <c r="M52" s="96">
        <f>'1.Jawaban Questioneer'!CD50</f>
        <v>2</v>
      </c>
      <c r="N52" s="96">
        <f>'1.Jawaban Questioneer'!CE50</f>
        <v>10</v>
      </c>
      <c r="O52" s="96">
        <f>'1.Jawaban Questioneer'!CF50</f>
        <v>39</v>
      </c>
      <c r="P52" s="96">
        <f>'1.Jawaban Questioneer'!CG50</f>
        <v>5</v>
      </c>
      <c r="Q52" s="96">
        <f>'1.Jawaban Questioneer'!CH50</f>
        <v>56</v>
      </c>
    </row>
    <row r="53" spans="1:17" ht="38.25">
      <c r="A53" s="82">
        <v>48</v>
      </c>
      <c r="B53" s="83"/>
      <c r="C53" s="84"/>
      <c r="D53" s="93"/>
      <c r="E53" s="94"/>
      <c r="F53" s="90"/>
      <c r="G53" s="86"/>
      <c r="H53" s="94"/>
      <c r="I53" s="101"/>
      <c r="J53" s="87" t="s">
        <v>115</v>
      </c>
      <c r="K53" s="87" t="str">
        <f t="shared" si="7"/>
        <v>Cukup Memadai</v>
      </c>
      <c r="L53" s="89">
        <f t="shared" si="8"/>
        <v>3</v>
      </c>
      <c r="M53" s="96">
        <f>'1.Jawaban Questioneer'!CD51</f>
        <v>2</v>
      </c>
      <c r="N53" s="96">
        <f>'1.Jawaban Questioneer'!CE51</f>
        <v>4</v>
      </c>
      <c r="O53" s="96">
        <f>'1.Jawaban Questioneer'!CF51</f>
        <v>35</v>
      </c>
      <c r="P53" s="96">
        <f>'1.Jawaban Questioneer'!CG51</f>
        <v>15</v>
      </c>
      <c r="Q53" s="96">
        <f>'1.Jawaban Questioneer'!CH51</f>
        <v>56</v>
      </c>
    </row>
    <row r="54" spans="1:17" ht="25.5">
      <c r="A54" s="82">
        <v>49</v>
      </c>
      <c r="B54" s="83"/>
      <c r="C54" s="84"/>
      <c r="D54" s="93"/>
      <c r="E54" s="94"/>
      <c r="F54" s="90"/>
      <c r="G54" s="86"/>
      <c r="H54" s="94"/>
      <c r="I54" s="101"/>
      <c r="J54" s="87" t="s">
        <v>116</v>
      </c>
      <c r="K54" s="87" t="str">
        <f t="shared" si="7"/>
        <v>Cukup Memadai</v>
      </c>
      <c r="L54" s="89">
        <f t="shared" si="8"/>
        <v>3</v>
      </c>
      <c r="M54" s="96">
        <f>'1.Jawaban Questioneer'!CD52</f>
        <v>3</v>
      </c>
      <c r="N54" s="96">
        <f>'1.Jawaban Questioneer'!CE52</f>
        <v>20</v>
      </c>
      <c r="O54" s="96">
        <f>'1.Jawaban Questioneer'!CF52</f>
        <v>26</v>
      </c>
      <c r="P54" s="96">
        <f>'1.Jawaban Questioneer'!CG52</f>
        <v>7</v>
      </c>
      <c r="Q54" s="96">
        <f>'1.Jawaban Questioneer'!CH52</f>
        <v>56</v>
      </c>
    </row>
    <row r="55" spans="1:17" ht="25.5">
      <c r="A55" s="82">
        <v>50</v>
      </c>
      <c r="B55" s="83"/>
      <c r="C55" s="84"/>
      <c r="D55" s="93"/>
      <c r="E55" s="94"/>
      <c r="F55" s="90"/>
      <c r="G55" s="86"/>
      <c r="H55" s="94"/>
      <c r="I55" s="101"/>
      <c r="J55" s="87" t="s">
        <v>117</v>
      </c>
      <c r="K55" s="87" t="str">
        <f t="shared" si="7"/>
        <v>Memadai</v>
      </c>
      <c r="L55" s="89">
        <f t="shared" si="8"/>
        <v>4</v>
      </c>
      <c r="M55" s="96">
        <f>'1.Jawaban Questioneer'!CD53</f>
        <v>1</v>
      </c>
      <c r="N55" s="96">
        <f>'1.Jawaban Questioneer'!CE53</f>
        <v>26</v>
      </c>
      <c r="O55" s="96">
        <f>'1.Jawaban Questioneer'!CF53</f>
        <v>18</v>
      </c>
      <c r="P55" s="96">
        <f>'1.Jawaban Questioneer'!CG53</f>
        <v>11</v>
      </c>
      <c r="Q55" s="96">
        <f>'1.Jawaban Questioneer'!CH53</f>
        <v>56</v>
      </c>
    </row>
    <row r="56" spans="1:17" ht="49.5">
      <c r="A56" s="82">
        <v>51</v>
      </c>
      <c r="B56" s="83"/>
      <c r="C56" s="84"/>
      <c r="D56" s="85"/>
      <c r="E56" s="86"/>
      <c r="F56" s="90" t="s">
        <v>118</v>
      </c>
      <c r="G56" s="86" t="str">
        <f t="shared" ref="G56" si="10">IF(H56=1,"Tidak Memadai",IF(H56=2,"Kurang Memadai",IF(H56=3,"Cukup Memadai","Memadai")))</f>
        <v>Kurang Memadai</v>
      </c>
      <c r="H56" s="86">
        <f>IFERROR(MODE(L56:L57),MAX(L56:L57))</f>
        <v>2</v>
      </c>
      <c r="I56" s="95"/>
      <c r="J56" s="87" t="s">
        <v>119</v>
      </c>
      <c r="K56" s="87" t="str">
        <f t="shared" si="7"/>
        <v>Kurang Memadai</v>
      </c>
      <c r="L56" s="89">
        <f t="shared" si="8"/>
        <v>2</v>
      </c>
      <c r="M56" s="96">
        <f>'1.Jawaban Questioneer'!CD54</f>
        <v>8</v>
      </c>
      <c r="N56" s="96">
        <f>'1.Jawaban Questioneer'!CE54</f>
        <v>22</v>
      </c>
      <c r="O56" s="96">
        <f>'1.Jawaban Questioneer'!CF54</f>
        <v>23</v>
      </c>
      <c r="P56" s="96">
        <f>'1.Jawaban Questioneer'!CG54</f>
        <v>3</v>
      </c>
      <c r="Q56" s="96">
        <f>'1.Jawaban Questioneer'!CH54</f>
        <v>56</v>
      </c>
    </row>
    <row r="57" spans="1:17" ht="25.5">
      <c r="A57" s="82">
        <v>52</v>
      </c>
      <c r="B57" s="83"/>
      <c r="C57" s="84"/>
      <c r="D57" s="93"/>
      <c r="E57" s="94"/>
      <c r="F57" s="90"/>
      <c r="G57" s="86"/>
      <c r="H57" s="94"/>
      <c r="I57" s="101"/>
      <c r="J57" s="87" t="s">
        <v>120</v>
      </c>
      <c r="K57" s="87" t="str">
        <f t="shared" si="7"/>
        <v>Kurang Memadai</v>
      </c>
      <c r="L57" s="89">
        <f t="shared" si="8"/>
        <v>2</v>
      </c>
      <c r="M57" s="96">
        <f>'1.Jawaban Questioneer'!CD55</f>
        <v>8</v>
      </c>
      <c r="N57" s="96">
        <f>'1.Jawaban Questioneer'!CE55</f>
        <v>21</v>
      </c>
      <c r="O57" s="96">
        <f>'1.Jawaban Questioneer'!CF55</f>
        <v>23</v>
      </c>
      <c r="P57" s="96">
        <f>'1.Jawaban Questioneer'!CG55</f>
        <v>4</v>
      </c>
      <c r="Q57" s="96">
        <f>'1.Jawaban Questioneer'!CH55</f>
        <v>56</v>
      </c>
    </row>
    <row r="58" spans="1:17" ht="51">
      <c r="A58" s="82">
        <v>53</v>
      </c>
      <c r="B58" s="91" t="s">
        <v>121</v>
      </c>
      <c r="C58" s="174" t="s">
        <v>122</v>
      </c>
      <c r="D58" s="85" t="str">
        <f>IF(E58=1,"Tidak Memadai",IF(E58=2,"Kurang Memadai",IF(E58=3,"Cukup Memadai","Memadai")))</f>
        <v>Cukup Memadai</v>
      </c>
      <c r="E58" s="86">
        <f>MODE(H58:H70)</f>
        <v>3</v>
      </c>
      <c r="F58" s="90" t="s">
        <v>123</v>
      </c>
      <c r="G58" s="86" t="str">
        <f>IF(H58=1,"Tidak Memadai",IF(H58=2,"Kurang Memadai",IF(H58=3,"Cukup Memadai","Memadai")))</f>
        <v>Cukup Memadai</v>
      </c>
      <c r="H58" s="86">
        <f>IFERROR(MODE(L58:L59),MAX(L58:L59))</f>
        <v>3</v>
      </c>
      <c r="I58" s="95"/>
      <c r="J58" s="87" t="s">
        <v>124</v>
      </c>
      <c r="K58" s="87" t="str">
        <f t="shared" si="7"/>
        <v>Cukup Memadai</v>
      </c>
      <c r="L58" s="89">
        <f t="shared" si="8"/>
        <v>3</v>
      </c>
      <c r="M58" s="96">
        <f>'1.Jawaban Questioneer'!CD56</f>
        <v>6</v>
      </c>
      <c r="N58" s="96">
        <f>'1.Jawaban Questioneer'!CE56</f>
        <v>8</v>
      </c>
      <c r="O58" s="96">
        <f>'1.Jawaban Questioneer'!CF56</f>
        <v>34</v>
      </c>
      <c r="P58" s="96">
        <f>'1.Jawaban Questioneer'!CG56</f>
        <v>8</v>
      </c>
      <c r="Q58" s="96">
        <f>'1.Jawaban Questioneer'!CH56</f>
        <v>56</v>
      </c>
    </row>
    <row r="59" spans="1:17" ht="48.75" customHeight="1">
      <c r="A59" s="82">
        <v>54</v>
      </c>
      <c r="B59" s="92"/>
      <c r="C59" s="175"/>
      <c r="D59" s="93"/>
      <c r="E59" s="94"/>
      <c r="F59" s="90"/>
      <c r="G59" s="86"/>
      <c r="H59" s="94"/>
      <c r="I59" s="101"/>
      <c r="J59" s="87" t="s">
        <v>125</v>
      </c>
      <c r="K59" s="87" t="str">
        <f t="shared" si="7"/>
        <v>Cukup Memadai</v>
      </c>
      <c r="L59" s="89">
        <f t="shared" si="8"/>
        <v>3</v>
      </c>
      <c r="M59" s="96">
        <f>'1.Jawaban Questioneer'!CD57</f>
        <v>1</v>
      </c>
      <c r="N59" s="96">
        <f>'1.Jawaban Questioneer'!CE57</f>
        <v>10</v>
      </c>
      <c r="O59" s="96">
        <f>'1.Jawaban Questioneer'!CF57</f>
        <v>36</v>
      </c>
      <c r="P59" s="96">
        <f>'1.Jawaban Questioneer'!CG57</f>
        <v>9</v>
      </c>
      <c r="Q59" s="96">
        <f>'1.Jawaban Questioneer'!CH57</f>
        <v>56</v>
      </c>
    </row>
    <row r="60" spans="1:17" ht="67.5">
      <c r="A60" s="82">
        <v>55</v>
      </c>
      <c r="B60" s="83"/>
      <c r="C60" s="84"/>
      <c r="D60" s="85"/>
      <c r="E60" s="86"/>
      <c r="F60" s="90" t="s">
        <v>126</v>
      </c>
      <c r="G60" s="86" t="str">
        <f>IF(H60=1,"Tidak Memadai",IF(H60=2,"Kurang Memadai",IF(H60=3,"Cukup Memadai","Memadai")))</f>
        <v>Cukup Memadai</v>
      </c>
      <c r="H60" s="86">
        <f>MODE(L60:L63)</f>
        <v>3</v>
      </c>
      <c r="I60" s="98"/>
      <c r="J60" s="87" t="s">
        <v>127</v>
      </c>
      <c r="K60" s="87" t="str">
        <f t="shared" si="7"/>
        <v>Cukup Memadai</v>
      </c>
      <c r="L60" s="89">
        <f t="shared" si="8"/>
        <v>3</v>
      </c>
      <c r="M60" s="96">
        <f>'1.Jawaban Questioneer'!CD58</f>
        <v>3</v>
      </c>
      <c r="N60" s="96">
        <f>'1.Jawaban Questioneer'!CE58</f>
        <v>11</v>
      </c>
      <c r="O60" s="96">
        <f>'1.Jawaban Questioneer'!CF58</f>
        <v>38</v>
      </c>
      <c r="P60" s="96">
        <f>'1.Jawaban Questioneer'!CG58</f>
        <v>4</v>
      </c>
      <c r="Q60" s="96">
        <f>'1.Jawaban Questioneer'!CH58</f>
        <v>56</v>
      </c>
    </row>
    <row r="61" spans="1:17" ht="38.25">
      <c r="A61" s="82">
        <v>56</v>
      </c>
      <c r="B61" s="83"/>
      <c r="C61" s="84"/>
      <c r="D61" s="93"/>
      <c r="E61" s="94"/>
      <c r="F61" s="90"/>
      <c r="G61" s="86"/>
      <c r="H61" s="94"/>
      <c r="I61" s="100"/>
      <c r="J61" s="87" t="s">
        <v>128</v>
      </c>
      <c r="K61" s="87" t="str">
        <f t="shared" si="7"/>
        <v>Cukup Memadai</v>
      </c>
      <c r="L61" s="89">
        <f t="shared" si="8"/>
        <v>3</v>
      </c>
      <c r="M61" s="96">
        <f>'1.Jawaban Questioneer'!CD59</f>
        <v>2</v>
      </c>
      <c r="N61" s="96">
        <f>'1.Jawaban Questioneer'!CE59</f>
        <v>11</v>
      </c>
      <c r="O61" s="96">
        <f>'1.Jawaban Questioneer'!CF59</f>
        <v>34</v>
      </c>
      <c r="P61" s="96">
        <f>'1.Jawaban Questioneer'!CG59</f>
        <v>9</v>
      </c>
      <c r="Q61" s="96">
        <f>'1.Jawaban Questioneer'!CH59</f>
        <v>56</v>
      </c>
    </row>
    <row r="62" spans="1:17" ht="38.25">
      <c r="A62" s="82">
        <v>57</v>
      </c>
      <c r="B62" s="83"/>
      <c r="C62" s="84"/>
      <c r="D62" s="93"/>
      <c r="E62" s="94"/>
      <c r="F62" s="90"/>
      <c r="G62" s="86"/>
      <c r="H62" s="94"/>
      <c r="I62" s="100"/>
      <c r="J62" s="87" t="s">
        <v>129</v>
      </c>
      <c r="K62" s="87" t="str">
        <f t="shared" si="7"/>
        <v>Cukup Memadai</v>
      </c>
      <c r="L62" s="89">
        <f t="shared" si="8"/>
        <v>3</v>
      </c>
      <c r="M62" s="96">
        <f>'1.Jawaban Questioneer'!CD60</f>
        <v>1</v>
      </c>
      <c r="N62" s="96">
        <f>'1.Jawaban Questioneer'!CE60</f>
        <v>15</v>
      </c>
      <c r="O62" s="96">
        <f>'1.Jawaban Questioneer'!CF60</f>
        <v>27</v>
      </c>
      <c r="P62" s="96">
        <f>'1.Jawaban Questioneer'!CG60</f>
        <v>13</v>
      </c>
      <c r="Q62" s="96">
        <f>'1.Jawaban Questioneer'!CH60</f>
        <v>56</v>
      </c>
    </row>
    <row r="63" spans="1:17" ht="25.5">
      <c r="A63" s="82">
        <v>58</v>
      </c>
      <c r="B63" s="83"/>
      <c r="C63" s="84"/>
      <c r="D63" s="93"/>
      <c r="E63" s="94"/>
      <c r="F63" s="90"/>
      <c r="G63" s="86"/>
      <c r="H63" s="94"/>
      <c r="I63" s="100"/>
      <c r="J63" s="87" t="s">
        <v>130</v>
      </c>
      <c r="K63" s="87" t="str">
        <f t="shared" si="7"/>
        <v>Cukup Memadai</v>
      </c>
      <c r="L63" s="89">
        <f t="shared" si="8"/>
        <v>3</v>
      </c>
      <c r="M63" s="96">
        <f>'1.Jawaban Questioneer'!CD61</f>
        <v>0</v>
      </c>
      <c r="N63" s="96">
        <f>'1.Jawaban Questioneer'!CE61</f>
        <v>15</v>
      </c>
      <c r="O63" s="96">
        <f>'1.Jawaban Questioneer'!CF61</f>
        <v>36</v>
      </c>
      <c r="P63" s="96">
        <f>'1.Jawaban Questioneer'!CG61</f>
        <v>5</v>
      </c>
      <c r="Q63" s="96">
        <f>'1.Jawaban Questioneer'!CH61</f>
        <v>56</v>
      </c>
    </row>
    <row r="64" spans="1:17" ht="51">
      <c r="A64" s="82">
        <v>59</v>
      </c>
      <c r="B64" s="83"/>
      <c r="C64" s="84"/>
      <c r="D64" s="85"/>
      <c r="E64" s="86"/>
      <c r="F64" s="90" t="s">
        <v>131</v>
      </c>
      <c r="G64" s="86" t="str">
        <f>IF(H64=1,"Tidak Memadai",IF(H64=2,"Kurang Memadai",IF(H64=3,"Cukup Memadai","Memadai")))</f>
        <v>Cukup Memadai</v>
      </c>
      <c r="H64" s="86">
        <f>MODE(L64:L67)</f>
        <v>3</v>
      </c>
      <c r="I64" s="98"/>
      <c r="J64" s="87" t="s">
        <v>132</v>
      </c>
      <c r="K64" s="87" t="str">
        <f t="shared" si="7"/>
        <v>Cukup Memadai</v>
      </c>
      <c r="L64" s="89">
        <f t="shared" si="8"/>
        <v>3</v>
      </c>
      <c r="M64" s="96">
        <f>'1.Jawaban Questioneer'!CD62</f>
        <v>1</v>
      </c>
      <c r="N64" s="96">
        <f>'1.Jawaban Questioneer'!CE62</f>
        <v>8</v>
      </c>
      <c r="O64" s="96">
        <f>'1.Jawaban Questioneer'!CF62</f>
        <v>34</v>
      </c>
      <c r="P64" s="96">
        <f>'1.Jawaban Questioneer'!CG62</f>
        <v>13</v>
      </c>
      <c r="Q64" s="96">
        <f>'1.Jawaban Questioneer'!CH62</f>
        <v>56</v>
      </c>
    </row>
    <row r="65" spans="1:17" ht="25.5">
      <c r="A65" s="82">
        <v>60</v>
      </c>
      <c r="B65" s="83"/>
      <c r="C65" s="84"/>
      <c r="D65" s="93"/>
      <c r="E65" s="94"/>
      <c r="F65" s="90"/>
      <c r="G65" s="86"/>
      <c r="H65" s="94"/>
      <c r="I65" s="100"/>
      <c r="J65" s="87" t="s">
        <v>133</v>
      </c>
      <c r="K65" s="87" t="str">
        <f t="shared" si="7"/>
        <v>Cukup Memadai</v>
      </c>
      <c r="L65" s="89">
        <f t="shared" si="8"/>
        <v>3</v>
      </c>
      <c r="M65" s="96">
        <f>'1.Jawaban Questioneer'!CD63</f>
        <v>4</v>
      </c>
      <c r="N65" s="96">
        <f>'1.Jawaban Questioneer'!CE63</f>
        <v>12</v>
      </c>
      <c r="O65" s="96">
        <f>'1.Jawaban Questioneer'!CF63</f>
        <v>32</v>
      </c>
      <c r="P65" s="96">
        <f>'1.Jawaban Questioneer'!CG63</f>
        <v>8</v>
      </c>
      <c r="Q65" s="96">
        <f>'1.Jawaban Questioneer'!CH63</f>
        <v>56</v>
      </c>
    </row>
    <row r="66" spans="1:17" ht="38.25">
      <c r="A66" s="82">
        <v>61</v>
      </c>
      <c r="B66" s="83"/>
      <c r="C66" s="84"/>
      <c r="D66" s="93"/>
      <c r="E66" s="94"/>
      <c r="F66" s="90"/>
      <c r="G66" s="86"/>
      <c r="H66" s="94"/>
      <c r="I66" s="100"/>
      <c r="J66" s="87" t="s">
        <v>134</v>
      </c>
      <c r="K66" s="87" t="str">
        <f t="shared" si="7"/>
        <v>Memadai</v>
      </c>
      <c r="L66" s="89">
        <f t="shared" si="8"/>
        <v>4</v>
      </c>
      <c r="M66" s="96">
        <f>'1.Jawaban Questioneer'!CD64</f>
        <v>5</v>
      </c>
      <c r="N66" s="96">
        <f>'1.Jawaban Questioneer'!CE64</f>
        <v>23</v>
      </c>
      <c r="O66" s="96">
        <f>'1.Jawaban Questioneer'!CF64</f>
        <v>22</v>
      </c>
      <c r="P66" s="96">
        <f>'1.Jawaban Questioneer'!CG64</f>
        <v>6</v>
      </c>
      <c r="Q66" s="96">
        <f>'1.Jawaban Questioneer'!CH64</f>
        <v>56</v>
      </c>
    </row>
    <row r="67" spans="1:17" ht="25.5">
      <c r="A67" s="82">
        <v>62</v>
      </c>
      <c r="B67" s="83"/>
      <c r="C67" s="84"/>
      <c r="D67" s="93"/>
      <c r="E67" s="94"/>
      <c r="F67" s="90"/>
      <c r="G67" s="86"/>
      <c r="H67" s="94"/>
      <c r="I67" s="100"/>
      <c r="J67" s="87" t="s">
        <v>135</v>
      </c>
      <c r="K67" s="87" t="str">
        <f t="shared" si="7"/>
        <v>Kurang Memadai</v>
      </c>
      <c r="L67" s="89">
        <f t="shared" si="8"/>
        <v>2</v>
      </c>
      <c r="M67" s="96">
        <f>'1.Jawaban Questioneer'!CD65</f>
        <v>12</v>
      </c>
      <c r="N67" s="96">
        <f>'1.Jawaban Questioneer'!CE65</f>
        <v>20</v>
      </c>
      <c r="O67" s="96">
        <f>'1.Jawaban Questioneer'!CF65</f>
        <v>19</v>
      </c>
      <c r="P67" s="96">
        <f>'1.Jawaban Questioneer'!CG65</f>
        <v>5</v>
      </c>
      <c r="Q67" s="96">
        <f>'1.Jawaban Questioneer'!CH65</f>
        <v>56</v>
      </c>
    </row>
    <row r="68" spans="1:17" ht="51">
      <c r="A68" s="82">
        <v>63</v>
      </c>
      <c r="B68" s="83"/>
      <c r="C68" s="84"/>
      <c r="D68" s="85"/>
      <c r="E68" s="86"/>
      <c r="F68" s="90" t="s">
        <v>136</v>
      </c>
      <c r="G68" s="86" t="str">
        <f>IF(H68=1,"Tidak Memadai",IF(H68=2,"Kurang Memadai",IF(H68=3,"Cukup Memadai","Memadai")))</f>
        <v>Cukup Memadai</v>
      </c>
      <c r="H68" s="86">
        <f>MODE(L68:L70)</f>
        <v>3</v>
      </c>
      <c r="I68" s="98"/>
      <c r="J68" s="87" t="s">
        <v>137</v>
      </c>
      <c r="K68" s="87" t="str">
        <f t="shared" si="7"/>
        <v>Kurang Memadai</v>
      </c>
      <c r="L68" s="89">
        <f t="shared" si="8"/>
        <v>2</v>
      </c>
      <c r="M68" s="96">
        <f>'1.Jawaban Questioneer'!CD66</f>
        <v>11</v>
      </c>
      <c r="N68" s="96">
        <f>'1.Jawaban Questioneer'!CE66</f>
        <v>19</v>
      </c>
      <c r="O68" s="96">
        <f>'1.Jawaban Questioneer'!CF66</f>
        <v>17</v>
      </c>
      <c r="P68" s="96">
        <f>'1.Jawaban Questioneer'!CG66</f>
        <v>9</v>
      </c>
      <c r="Q68" s="96">
        <f>'1.Jawaban Questioneer'!CH66</f>
        <v>56</v>
      </c>
    </row>
    <row r="69" spans="1:17" ht="38.25">
      <c r="A69" s="82">
        <v>64</v>
      </c>
      <c r="B69" s="83"/>
      <c r="C69" s="84"/>
      <c r="D69" s="93"/>
      <c r="E69" s="94"/>
      <c r="F69" s="90"/>
      <c r="G69" s="86"/>
      <c r="H69" s="94"/>
      <c r="I69" s="100"/>
      <c r="J69" s="87" t="s">
        <v>138</v>
      </c>
      <c r="K69" s="87" t="str">
        <f t="shared" si="7"/>
        <v>Cukup Memadai</v>
      </c>
      <c r="L69" s="89">
        <f t="shared" si="8"/>
        <v>3</v>
      </c>
      <c r="M69" s="96">
        <f>'1.Jawaban Questioneer'!CD67</f>
        <v>3</v>
      </c>
      <c r="N69" s="96">
        <f>'1.Jawaban Questioneer'!CE67</f>
        <v>11</v>
      </c>
      <c r="O69" s="96">
        <f>'1.Jawaban Questioneer'!CF67</f>
        <v>37</v>
      </c>
      <c r="P69" s="96">
        <f>'1.Jawaban Questioneer'!CG67</f>
        <v>5</v>
      </c>
      <c r="Q69" s="96">
        <f>'1.Jawaban Questioneer'!CH67</f>
        <v>56</v>
      </c>
    </row>
    <row r="70" spans="1:17" ht="38.25">
      <c r="A70" s="82">
        <v>65</v>
      </c>
      <c r="B70" s="83"/>
      <c r="C70" s="84"/>
      <c r="D70" s="93"/>
      <c r="E70" s="94"/>
      <c r="F70" s="90"/>
      <c r="G70" s="86"/>
      <c r="H70" s="94"/>
      <c r="I70" s="100"/>
      <c r="J70" s="87" t="s">
        <v>139</v>
      </c>
      <c r="K70" s="87" t="str">
        <f t="shared" si="7"/>
        <v>Cukup Memadai</v>
      </c>
      <c r="L70" s="89">
        <f t="shared" si="8"/>
        <v>3</v>
      </c>
      <c r="M70" s="96">
        <f>'1.Jawaban Questioneer'!CD68</f>
        <v>2</v>
      </c>
      <c r="N70" s="96">
        <f>'1.Jawaban Questioneer'!CE68</f>
        <v>5</v>
      </c>
      <c r="O70" s="96">
        <f>'1.Jawaban Questioneer'!CF68</f>
        <v>43</v>
      </c>
      <c r="P70" s="96">
        <f>'1.Jawaban Questioneer'!CG68</f>
        <v>6</v>
      </c>
      <c r="Q70" s="96">
        <f>'1.Jawaban Questioneer'!CH68</f>
        <v>56</v>
      </c>
    </row>
    <row r="71" spans="1:17" ht="66.75">
      <c r="A71" s="82">
        <v>66</v>
      </c>
      <c r="B71" s="91" t="s">
        <v>140</v>
      </c>
      <c r="C71" s="174" t="s">
        <v>141</v>
      </c>
      <c r="D71" s="85" t="str">
        <f>IF(E71=1,"Tidak Memadai",IF(E71=2,"Kurang Memadai",IF(E71=3,"Cukup Memadai","Memadai")))</f>
        <v>Cukup Memadai</v>
      </c>
      <c r="E71" s="86">
        <f>MODE(H71:H75)</f>
        <v>3</v>
      </c>
      <c r="F71" s="90" t="s">
        <v>142</v>
      </c>
      <c r="G71" s="86" t="str">
        <f>IF(H71=1,"Tidak Memadai",IF(H71=2,"Kurang Memadai",IF(H71=3,"Cukup Memadai","Memadai")))</f>
        <v>Cukup Memadai</v>
      </c>
      <c r="H71" s="86">
        <f>L71</f>
        <v>3</v>
      </c>
      <c r="I71" s="98"/>
      <c r="J71" s="87" t="s">
        <v>143</v>
      </c>
      <c r="K71" s="87" t="str">
        <f t="shared" ref="K71" si="11">IF($M71=MAX($M71:$P71),"Tidak Memadai",IF($M71+$N71&gt;$O71+$P71,"Kurang Memadai",IF($O71=MAX($M71:$P71),"Cukup Memadai","Memadai")))</f>
        <v>Cukup Memadai</v>
      </c>
      <c r="L71" s="89">
        <f t="shared" ref="L71" si="12">IF($M71=MAX($M71:$P71),1,IF($M71+$N71&gt;$O71+$P71,2,IF($O71=MAX($M71:$P71),3,4)))</f>
        <v>3</v>
      </c>
      <c r="M71" s="96">
        <f>'1.Jawaban Questioneer'!CD69</f>
        <v>3</v>
      </c>
      <c r="N71" s="96">
        <f>'1.Jawaban Questioneer'!CE69</f>
        <v>13</v>
      </c>
      <c r="O71" s="96">
        <f>'1.Jawaban Questioneer'!CF69</f>
        <v>26</v>
      </c>
      <c r="P71" s="96">
        <f>'1.Jawaban Questioneer'!CG69</f>
        <v>13</v>
      </c>
      <c r="Q71" s="96">
        <f>'1.Jawaban Questioneer'!CH69</f>
        <v>55</v>
      </c>
    </row>
    <row r="72" spans="1:17" ht="51">
      <c r="A72" s="82">
        <v>67</v>
      </c>
      <c r="B72" s="92"/>
      <c r="C72" s="175"/>
      <c r="D72" s="85"/>
      <c r="E72" s="86"/>
      <c r="F72" s="90" t="s">
        <v>144</v>
      </c>
      <c r="G72" s="86" t="str">
        <f>IF(H72=1,"Tidak Memadai",IF(H72=2,"Kurang Memadai",IF(H72=3,"Cukup Memadai","Memadai")))</f>
        <v>Cukup Memadai</v>
      </c>
      <c r="H72" s="86">
        <f>L72</f>
        <v>3</v>
      </c>
      <c r="I72" s="98"/>
      <c r="J72" s="87" t="s">
        <v>145</v>
      </c>
      <c r="K72" s="87" t="str">
        <f t="shared" ref="K72:K77" si="13">IF($M72=MAX($M72:$P72),"Tidak Memadai",IF($M72+$N72&gt;$O72+$P72,"Kurang Memadai",IF($O72=MAX($M72:$P72),"Cukup Memadai","Memadai")))</f>
        <v>Cukup Memadai</v>
      </c>
      <c r="L72" s="89">
        <f t="shared" ref="L72:L77" si="14">IF($M72=MAX($M72:$P72),1,IF($M72+$N72&gt;$O72+$P72,2,IF($O72=MAX($M72:$P72),3,4)))</f>
        <v>3</v>
      </c>
      <c r="M72" s="96">
        <f>'1.Jawaban Questioneer'!CD70</f>
        <v>2</v>
      </c>
      <c r="N72" s="96">
        <f>'1.Jawaban Questioneer'!CE70</f>
        <v>4</v>
      </c>
      <c r="O72" s="96">
        <f>'1.Jawaban Questioneer'!CF70</f>
        <v>43</v>
      </c>
      <c r="P72" s="96">
        <f>'1.Jawaban Questioneer'!CG70</f>
        <v>7</v>
      </c>
      <c r="Q72" s="96">
        <f>'1.Jawaban Questioneer'!CH70</f>
        <v>56</v>
      </c>
    </row>
    <row r="73" spans="1:17" ht="54">
      <c r="A73" s="82">
        <v>68</v>
      </c>
      <c r="B73" s="83"/>
      <c r="C73" s="84"/>
      <c r="D73" s="85"/>
      <c r="E73" s="86"/>
      <c r="F73" s="90" t="s">
        <v>146</v>
      </c>
      <c r="G73" s="86" t="str">
        <f>IF(H73=1,"Tidak Memadai",IF(H73=2,"Kurang Memadai",IF(H73=3,"Cukup Memadai","Memadai")))</f>
        <v>Cukup Memadai</v>
      </c>
      <c r="H73" s="86">
        <f>MODE(L73:L75)</f>
        <v>3</v>
      </c>
      <c r="I73" s="98"/>
      <c r="J73" s="87" t="s">
        <v>147</v>
      </c>
      <c r="K73" s="87" t="str">
        <f t="shared" si="13"/>
        <v>Cukup Memadai</v>
      </c>
      <c r="L73" s="89">
        <f t="shared" si="14"/>
        <v>3</v>
      </c>
      <c r="M73" s="96">
        <f>'1.Jawaban Questioneer'!CD71</f>
        <v>3</v>
      </c>
      <c r="N73" s="96">
        <f>'1.Jawaban Questioneer'!CE71</f>
        <v>13</v>
      </c>
      <c r="O73" s="96">
        <f>'1.Jawaban Questioneer'!CF71</f>
        <v>24</v>
      </c>
      <c r="P73" s="96">
        <f>'1.Jawaban Questioneer'!CG71</f>
        <v>16</v>
      </c>
      <c r="Q73" s="96">
        <f>'1.Jawaban Questioneer'!CH71</f>
        <v>56</v>
      </c>
    </row>
    <row r="74" spans="1:17" ht="38.25">
      <c r="A74" s="82">
        <v>69</v>
      </c>
      <c r="B74" s="83"/>
      <c r="C74" s="84"/>
      <c r="D74" s="93"/>
      <c r="E74" s="94"/>
      <c r="F74" s="90"/>
      <c r="G74" s="86"/>
      <c r="H74" s="94"/>
      <c r="I74" s="100"/>
      <c r="J74" s="87" t="s">
        <v>148</v>
      </c>
      <c r="K74" s="87" t="str">
        <f t="shared" si="13"/>
        <v>Cukup Memadai</v>
      </c>
      <c r="L74" s="89">
        <f t="shared" si="14"/>
        <v>3</v>
      </c>
      <c r="M74" s="96">
        <f>'1.Jawaban Questioneer'!CD72</f>
        <v>2</v>
      </c>
      <c r="N74" s="96">
        <f>'1.Jawaban Questioneer'!CE72</f>
        <v>14</v>
      </c>
      <c r="O74" s="96">
        <f>'1.Jawaban Questioneer'!CF72</f>
        <v>25</v>
      </c>
      <c r="P74" s="96">
        <f>'1.Jawaban Questioneer'!CG72</f>
        <v>15</v>
      </c>
      <c r="Q74" s="96">
        <f>'1.Jawaban Questioneer'!CH72</f>
        <v>56</v>
      </c>
    </row>
    <row r="75" spans="1:17" ht="38.25">
      <c r="A75" s="82">
        <v>70</v>
      </c>
      <c r="B75" s="83"/>
      <c r="C75" s="84"/>
      <c r="D75" s="93"/>
      <c r="E75" s="94"/>
      <c r="F75" s="90"/>
      <c r="G75" s="86"/>
      <c r="H75" s="94"/>
      <c r="I75" s="100"/>
      <c r="J75" s="87" t="s">
        <v>149</v>
      </c>
      <c r="K75" s="87" t="str">
        <f t="shared" si="13"/>
        <v>Cukup Memadai</v>
      </c>
      <c r="L75" s="89">
        <f t="shared" si="14"/>
        <v>3</v>
      </c>
      <c r="M75" s="96">
        <f>'1.Jawaban Questioneer'!CD73</f>
        <v>1</v>
      </c>
      <c r="N75" s="96">
        <f>'1.Jawaban Questioneer'!CE73</f>
        <v>15</v>
      </c>
      <c r="O75" s="96">
        <f>'1.Jawaban Questioneer'!CF73</f>
        <v>22</v>
      </c>
      <c r="P75" s="96">
        <f>'1.Jawaban Questioneer'!CG73</f>
        <v>18</v>
      </c>
      <c r="Q75" s="96">
        <f>'1.Jawaban Questioneer'!CH73</f>
        <v>56</v>
      </c>
    </row>
    <row r="76" spans="1:17" ht="51">
      <c r="A76" s="82">
        <v>71</v>
      </c>
      <c r="B76" s="102" t="s">
        <v>150</v>
      </c>
      <c r="C76" s="176" t="s">
        <v>151</v>
      </c>
      <c r="D76" s="85" t="str">
        <f>IF(E76=1,"Tidak Memadai",IF(E76=2,"Kurang Memadai",IF(E76=3,"Cukup Memadai","Memadai")))</f>
        <v>Cukup Memadai</v>
      </c>
      <c r="E76" s="86">
        <f>H76</f>
        <v>3</v>
      </c>
      <c r="F76" s="90" t="s">
        <v>152</v>
      </c>
      <c r="G76" s="86" t="str">
        <f>IF(H76=1,"Tidak Memadai",IF(H76=2,"Kurang Memadai",IF(H76=3,"Cukup Memadai","Memadai")))</f>
        <v>Cukup Memadai</v>
      </c>
      <c r="H76" s="86">
        <f>IFERROR(MODE(L76:L77),MAX(L76:L77))</f>
        <v>3</v>
      </c>
      <c r="I76" s="98"/>
      <c r="J76" s="87" t="s">
        <v>153</v>
      </c>
      <c r="K76" s="87" t="str">
        <f t="shared" si="13"/>
        <v>Cukup Memadai</v>
      </c>
      <c r="L76" s="89">
        <f t="shared" si="14"/>
        <v>3</v>
      </c>
      <c r="M76" s="96">
        <f>'1.Jawaban Questioneer'!CD74</f>
        <v>1</v>
      </c>
      <c r="N76" s="96">
        <f>'1.Jawaban Questioneer'!CE74</f>
        <v>12</v>
      </c>
      <c r="O76" s="96">
        <f>'1.Jawaban Questioneer'!CF74</f>
        <v>28</v>
      </c>
      <c r="P76" s="96">
        <f>'1.Jawaban Questioneer'!CG74</f>
        <v>15</v>
      </c>
      <c r="Q76" s="96">
        <f>'1.Jawaban Questioneer'!CH74</f>
        <v>56</v>
      </c>
    </row>
    <row r="77" spans="1:17" ht="63.75">
      <c r="A77" s="82">
        <v>72</v>
      </c>
      <c r="B77" s="92"/>
      <c r="C77" s="175"/>
      <c r="D77" s="93"/>
      <c r="E77" s="94"/>
      <c r="F77" s="90"/>
      <c r="G77" s="86"/>
      <c r="H77" s="94"/>
      <c r="I77" s="100"/>
      <c r="J77" s="87" t="s">
        <v>154</v>
      </c>
      <c r="K77" s="87" t="str">
        <f t="shared" si="13"/>
        <v>Cukup Memadai</v>
      </c>
      <c r="L77" s="89">
        <f t="shared" si="14"/>
        <v>3</v>
      </c>
      <c r="M77" s="96">
        <f>'1.Jawaban Questioneer'!CD75</f>
        <v>2</v>
      </c>
      <c r="N77" s="96">
        <f>'1.Jawaban Questioneer'!CE75</f>
        <v>11</v>
      </c>
      <c r="O77" s="96">
        <f>'1.Jawaban Questioneer'!CF75</f>
        <v>23</v>
      </c>
      <c r="P77" s="96">
        <f>'1.Jawaban Questioneer'!CG75</f>
        <v>20</v>
      </c>
      <c r="Q77" s="96">
        <f>'1.Jawaban Questioneer'!CH75</f>
        <v>56</v>
      </c>
    </row>
    <row r="79" spans="1:17">
      <c r="C79" s="103" t="s">
        <v>155</v>
      </c>
      <c r="D79" s="103"/>
    </row>
    <row r="80" spans="1:17" ht="20.100000000000001" customHeight="1">
      <c r="C80" s="104"/>
      <c r="D80" s="78" t="s">
        <v>156</v>
      </c>
    </row>
    <row r="81" spans="1:17" ht="20.100000000000001" customHeight="1">
      <c r="C81" s="105"/>
      <c r="D81" s="78" t="s">
        <v>157</v>
      </c>
    </row>
    <row r="82" spans="1:17" ht="20.100000000000001" customHeight="1">
      <c r="C82" s="106"/>
      <c r="D82" s="78" t="s">
        <v>158</v>
      </c>
    </row>
    <row r="83" spans="1:17" ht="20.100000000000001" customHeight="1">
      <c r="C83" s="107"/>
      <c r="D83" s="78" t="s">
        <v>159</v>
      </c>
    </row>
    <row r="85" spans="1:17" s="75" customFormat="1">
      <c r="A85" s="108" t="s">
        <v>160</v>
      </c>
      <c r="B85" s="109"/>
      <c r="C85" s="108"/>
      <c r="D85" s="108"/>
      <c r="E85" s="108"/>
      <c r="F85" s="108"/>
      <c r="G85" s="108"/>
      <c r="H85" s="108"/>
      <c r="I85" s="108"/>
      <c r="J85" s="108"/>
      <c r="K85" s="108"/>
      <c r="L85" s="108"/>
      <c r="M85" s="108"/>
      <c r="N85" s="108"/>
      <c r="O85" s="108"/>
      <c r="P85" s="108"/>
      <c r="Q85" s="108"/>
    </row>
    <row r="86" spans="1:17">
      <c r="A86" s="110" t="s">
        <v>161</v>
      </c>
      <c r="B86" s="111"/>
      <c r="C86" s="110" t="s">
        <v>162</v>
      </c>
      <c r="D86" s="110"/>
      <c r="E86" s="110"/>
      <c r="F86" s="110"/>
      <c r="G86" s="110"/>
      <c r="H86" s="110"/>
      <c r="I86" s="110"/>
      <c r="J86" s="110"/>
      <c r="K86" s="110"/>
      <c r="L86" s="110"/>
      <c r="M86" s="110"/>
      <c r="N86" s="110"/>
      <c r="O86" s="110"/>
      <c r="P86" s="110"/>
      <c r="Q86" s="110"/>
    </row>
    <row r="87" spans="1:17">
      <c r="A87" s="110" t="s">
        <v>163</v>
      </c>
      <c r="B87" s="111"/>
      <c r="C87" s="110" t="s">
        <v>162</v>
      </c>
      <c r="D87" s="110"/>
      <c r="E87" s="110"/>
      <c r="F87" s="110"/>
      <c r="G87" s="110"/>
      <c r="H87" s="110"/>
      <c r="I87" s="110"/>
      <c r="J87" s="110"/>
      <c r="K87" s="110"/>
      <c r="L87" s="110"/>
      <c r="M87" s="110"/>
      <c r="N87" s="110"/>
      <c r="O87" s="110"/>
      <c r="P87" s="110"/>
      <c r="Q87" s="110"/>
    </row>
    <row r="88" spans="1:17">
      <c r="A88" s="110" t="s">
        <v>164</v>
      </c>
      <c r="B88" s="111"/>
      <c r="C88" s="110" t="s">
        <v>165</v>
      </c>
      <c r="D88" s="110"/>
      <c r="E88" s="110"/>
      <c r="F88" s="110"/>
      <c r="G88" s="110"/>
      <c r="H88" s="110"/>
      <c r="I88" s="110"/>
      <c r="J88" s="110"/>
      <c r="K88" s="110"/>
      <c r="L88" s="110"/>
      <c r="M88" s="110"/>
      <c r="N88" s="110"/>
      <c r="O88" s="110"/>
      <c r="P88" s="110"/>
      <c r="Q88" s="110"/>
    </row>
    <row r="89" spans="1:17">
      <c r="A89" s="110" t="s">
        <v>166</v>
      </c>
      <c r="B89" s="111"/>
      <c r="C89" s="110" t="s">
        <v>162</v>
      </c>
      <c r="D89" s="110"/>
      <c r="E89" s="110"/>
      <c r="F89" s="110"/>
      <c r="G89" s="110"/>
      <c r="H89" s="110"/>
      <c r="I89" s="110"/>
      <c r="J89" s="110"/>
      <c r="K89" s="110"/>
      <c r="L89" s="110"/>
      <c r="M89" s="110"/>
      <c r="N89" s="110"/>
      <c r="O89" s="110"/>
      <c r="P89" s="110"/>
      <c r="Q89" s="110"/>
    </row>
    <row r="90" spans="1:17">
      <c r="A90" s="110" t="s">
        <v>167</v>
      </c>
      <c r="B90" s="111"/>
      <c r="C90" s="110" t="s">
        <v>168</v>
      </c>
      <c r="D90" s="110"/>
      <c r="E90" s="110"/>
      <c r="F90" s="110"/>
      <c r="G90" s="110"/>
      <c r="H90" s="110"/>
      <c r="I90" s="110"/>
      <c r="J90" s="110"/>
      <c r="K90" s="110"/>
      <c r="L90" s="110"/>
      <c r="M90" s="110"/>
      <c r="N90" s="110"/>
      <c r="O90" s="110"/>
      <c r="P90" s="110"/>
      <c r="Q90" s="110"/>
    </row>
    <row r="91" spans="1:17">
      <c r="A91" s="110" t="s">
        <v>169</v>
      </c>
      <c r="B91" s="111"/>
      <c r="C91" s="110" t="s">
        <v>162</v>
      </c>
      <c r="D91" s="110"/>
      <c r="E91" s="110"/>
      <c r="F91" s="110"/>
      <c r="G91" s="110"/>
      <c r="H91" s="110"/>
      <c r="I91" s="110"/>
      <c r="J91" s="110"/>
      <c r="K91" s="110"/>
      <c r="L91" s="110"/>
      <c r="M91" s="110"/>
      <c r="N91" s="110"/>
      <c r="O91" s="110"/>
      <c r="P91" s="110"/>
      <c r="Q91" s="110"/>
    </row>
    <row r="92" spans="1:17">
      <c r="A92" s="110" t="s">
        <v>170</v>
      </c>
      <c r="B92" s="111"/>
      <c r="C92" s="110" t="s">
        <v>171</v>
      </c>
      <c r="D92" s="110"/>
      <c r="E92" s="110"/>
      <c r="F92" s="110"/>
      <c r="G92" s="110"/>
      <c r="H92" s="110"/>
      <c r="I92" s="110"/>
      <c r="J92" s="110"/>
      <c r="K92" s="110"/>
      <c r="L92" s="110"/>
      <c r="M92" s="110"/>
      <c r="N92" s="110"/>
      <c r="O92" s="110"/>
      <c r="P92" s="110"/>
      <c r="Q92" s="110"/>
    </row>
    <row r="93" spans="1:17">
      <c r="A93" s="110" t="s">
        <v>172</v>
      </c>
      <c r="B93" s="111"/>
      <c r="C93" s="110" t="s">
        <v>173</v>
      </c>
      <c r="D93" s="110"/>
      <c r="E93" s="110"/>
      <c r="F93" s="110"/>
      <c r="G93" s="110"/>
      <c r="H93" s="110"/>
      <c r="I93" s="110"/>
      <c r="J93" s="110"/>
      <c r="K93" s="110"/>
      <c r="L93" s="110"/>
      <c r="M93" s="110"/>
      <c r="N93" s="110"/>
      <c r="O93" s="110"/>
      <c r="P93" s="110"/>
      <c r="Q93" s="110"/>
    </row>
    <row r="94" spans="1:17">
      <c r="A94" s="110"/>
      <c r="B94" s="112"/>
      <c r="C94" s="110"/>
      <c r="D94" s="110"/>
      <c r="E94" s="110"/>
      <c r="F94" s="110"/>
      <c r="G94" s="110"/>
      <c r="H94" s="110"/>
      <c r="I94" s="110"/>
      <c r="J94" s="110"/>
      <c r="K94" s="110"/>
      <c r="L94" s="110"/>
      <c r="M94" s="110"/>
      <c r="N94" s="110"/>
      <c r="O94" s="110"/>
      <c r="P94" s="110"/>
      <c r="Q94" s="110"/>
    </row>
    <row r="95" spans="1:17">
      <c r="A95" s="110"/>
      <c r="B95" s="112"/>
      <c r="C95" s="110"/>
      <c r="D95" s="110"/>
      <c r="E95" s="110"/>
      <c r="F95" s="110"/>
      <c r="G95" s="110"/>
      <c r="H95" s="110"/>
      <c r="I95" s="110"/>
      <c r="J95" s="110"/>
      <c r="K95" s="110"/>
      <c r="L95" s="110"/>
      <c r="M95" s="110"/>
      <c r="N95" s="110"/>
      <c r="O95" s="110"/>
      <c r="P95" s="110"/>
      <c r="Q95" s="110"/>
    </row>
    <row r="96" spans="1:17">
      <c r="A96" s="110"/>
      <c r="B96" s="112"/>
      <c r="C96" s="110"/>
      <c r="D96" s="110"/>
      <c r="E96" s="110"/>
      <c r="F96" s="110"/>
      <c r="G96" s="110"/>
      <c r="H96" s="110"/>
      <c r="I96" s="110"/>
      <c r="J96" s="110"/>
      <c r="K96" s="110"/>
      <c r="L96" s="110"/>
      <c r="M96" s="110"/>
      <c r="N96" s="110"/>
      <c r="O96" s="110"/>
      <c r="P96" s="110"/>
      <c r="Q96" s="110"/>
    </row>
    <row r="97" spans="1:17">
      <c r="A97" s="110"/>
      <c r="B97" s="112"/>
      <c r="C97" s="110"/>
      <c r="D97" s="110"/>
      <c r="E97" s="110"/>
      <c r="F97" s="110"/>
      <c r="G97" s="110"/>
      <c r="H97" s="110"/>
      <c r="I97" s="110"/>
      <c r="J97" s="110"/>
      <c r="K97" s="110"/>
      <c r="L97" s="110"/>
      <c r="M97" s="110"/>
      <c r="N97" s="110"/>
      <c r="O97" s="110"/>
      <c r="P97" s="110"/>
      <c r="Q97" s="110"/>
    </row>
    <row r="98" spans="1:17">
      <c r="A98" s="110"/>
      <c r="B98" s="112"/>
      <c r="C98" s="110"/>
      <c r="D98" s="110"/>
      <c r="E98" s="110"/>
      <c r="F98" s="110"/>
      <c r="G98" s="110"/>
      <c r="H98" s="110"/>
      <c r="I98" s="110"/>
      <c r="J98" s="110"/>
      <c r="K98" s="110"/>
      <c r="L98" s="110"/>
      <c r="M98" s="110"/>
      <c r="N98" s="110"/>
      <c r="O98" s="110"/>
      <c r="P98" s="110"/>
      <c r="Q98" s="110"/>
    </row>
    <row r="99" spans="1:17">
      <c r="A99" s="110"/>
      <c r="B99" s="112"/>
      <c r="C99" s="110"/>
      <c r="D99" s="110"/>
      <c r="E99" s="110"/>
      <c r="F99" s="110"/>
      <c r="G99" s="110"/>
      <c r="H99" s="110"/>
      <c r="I99" s="110"/>
      <c r="J99" s="110"/>
      <c r="K99" s="110"/>
      <c r="L99" s="110"/>
      <c r="M99" s="110"/>
      <c r="N99" s="110"/>
      <c r="O99" s="110"/>
      <c r="P99" s="110"/>
      <c r="Q99" s="110"/>
    </row>
    <row r="100" spans="1:17">
      <c r="A100" s="110"/>
      <c r="B100" s="112"/>
      <c r="C100" s="110"/>
      <c r="D100" s="110"/>
      <c r="E100" s="110"/>
      <c r="F100" s="110"/>
      <c r="G100" s="110"/>
      <c r="H100" s="110"/>
      <c r="I100" s="110"/>
      <c r="J100" s="110"/>
      <c r="K100" s="110"/>
      <c r="L100" s="110"/>
      <c r="M100" s="110"/>
      <c r="N100" s="110"/>
      <c r="O100" s="110"/>
      <c r="P100" s="110"/>
      <c r="Q100" s="110"/>
    </row>
    <row r="101" spans="1:17">
      <c r="A101" s="110"/>
      <c r="B101" s="112"/>
      <c r="C101" s="110"/>
      <c r="D101" s="110"/>
      <c r="E101" s="110"/>
      <c r="F101" s="110"/>
      <c r="G101" s="110"/>
      <c r="H101" s="110"/>
      <c r="I101" s="110"/>
      <c r="J101" s="110"/>
      <c r="K101" s="110"/>
      <c r="L101" s="110"/>
      <c r="M101" s="110"/>
      <c r="N101" s="110"/>
      <c r="O101" s="110"/>
      <c r="P101" s="110"/>
      <c r="Q101" s="110"/>
    </row>
    <row r="102" spans="1:17">
      <c r="A102" s="110"/>
      <c r="B102" s="112"/>
      <c r="C102" s="110"/>
      <c r="D102" s="110"/>
      <c r="E102" s="110"/>
      <c r="F102" s="110"/>
      <c r="G102" s="110"/>
      <c r="H102" s="110"/>
      <c r="I102" s="110"/>
      <c r="J102" s="110"/>
      <c r="K102" s="110"/>
      <c r="L102" s="110"/>
      <c r="M102" s="110"/>
      <c r="N102" s="110"/>
      <c r="O102" s="110"/>
      <c r="P102" s="110"/>
      <c r="Q102" s="110"/>
    </row>
    <row r="103" spans="1:17">
      <c r="A103" s="110"/>
      <c r="B103" s="112"/>
      <c r="C103" s="110"/>
      <c r="D103" s="110"/>
      <c r="E103" s="110"/>
      <c r="F103" s="110"/>
      <c r="G103" s="110"/>
      <c r="H103" s="110"/>
      <c r="I103" s="110"/>
      <c r="J103" s="110"/>
      <c r="K103" s="110"/>
      <c r="L103" s="110"/>
      <c r="M103" s="110"/>
      <c r="N103" s="110"/>
      <c r="O103" s="110"/>
      <c r="P103" s="110"/>
      <c r="Q103" s="110"/>
    </row>
    <row r="104" spans="1:17">
      <c r="A104" s="110"/>
      <c r="B104" s="112"/>
      <c r="C104" s="110"/>
      <c r="D104" s="110"/>
      <c r="E104" s="110"/>
      <c r="F104" s="110"/>
      <c r="G104" s="110"/>
      <c r="H104" s="110"/>
      <c r="I104" s="110"/>
      <c r="J104" s="110"/>
      <c r="K104" s="110"/>
      <c r="L104" s="110"/>
      <c r="M104" s="110"/>
      <c r="N104" s="110"/>
      <c r="O104" s="110"/>
      <c r="P104" s="110"/>
      <c r="Q104" s="110"/>
    </row>
    <row r="105" spans="1:17">
      <c r="A105" s="110"/>
      <c r="B105" s="112"/>
      <c r="C105" s="110"/>
      <c r="D105" s="110"/>
      <c r="E105" s="110"/>
      <c r="F105" s="110"/>
      <c r="G105" s="110"/>
      <c r="H105" s="110"/>
      <c r="I105" s="110"/>
      <c r="J105" s="110"/>
      <c r="K105" s="110"/>
      <c r="L105" s="110"/>
      <c r="M105" s="110"/>
      <c r="N105" s="110"/>
      <c r="O105" s="110"/>
      <c r="P105" s="110"/>
      <c r="Q105" s="110"/>
    </row>
    <row r="106" spans="1:17">
      <c r="A106" s="110"/>
      <c r="B106" s="112"/>
      <c r="C106" s="110"/>
      <c r="D106" s="110"/>
      <c r="E106" s="110"/>
      <c r="F106" s="110"/>
      <c r="G106" s="110"/>
      <c r="H106" s="110"/>
      <c r="I106" s="110"/>
      <c r="J106" s="110"/>
      <c r="K106" s="110"/>
      <c r="L106" s="110"/>
      <c r="M106" s="110"/>
      <c r="N106" s="110"/>
      <c r="O106" s="110"/>
      <c r="P106" s="110"/>
      <c r="Q106" s="110"/>
    </row>
    <row r="107" spans="1:17">
      <c r="A107" s="110"/>
      <c r="B107" s="112"/>
      <c r="C107" s="110"/>
      <c r="D107" s="110"/>
      <c r="E107" s="110"/>
      <c r="F107" s="110"/>
      <c r="G107" s="110"/>
      <c r="H107" s="110"/>
      <c r="I107" s="110"/>
      <c r="J107" s="110"/>
      <c r="K107" s="110"/>
      <c r="L107" s="110"/>
      <c r="M107" s="110"/>
      <c r="N107" s="110"/>
      <c r="O107" s="110"/>
      <c r="P107" s="110"/>
      <c r="Q107" s="110"/>
    </row>
    <row r="108" spans="1:17">
      <c r="A108" s="110"/>
      <c r="B108" s="112"/>
      <c r="C108" s="110"/>
      <c r="D108" s="110"/>
      <c r="E108" s="110"/>
      <c r="F108" s="110"/>
      <c r="G108" s="110"/>
      <c r="H108" s="110"/>
      <c r="I108" s="110"/>
      <c r="J108" s="110"/>
      <c r="K108" s="110"/>
      <c r="L108" s="110"/>
      <c r="M108" s="110"/>
      <c r="N108" s="110"/>
      <c r="O108" s="110"/>
      <c r="P108" s="110"/>
      <c r="Q108" s="110"/>
    </row>
    <row r="109" spans="1:17">
      <c r="A109" s="110"/>
      <c r="B109" s="112"/>
      <c r="C109" s="110"/>
      <c r="D109" s="110"/>
      <c r="E109" s="110"/>
      <c r="F109" s="110"/>
      <c r="G109" s="110"/>
      <c r="H109" s="110"/>
      <c r="I109" s="110"/>
      <c r="J109" s="110"/>
      <c r="K109" s="110"/>
      <c r="L109" s="110"/>
      <c r="M109" s="110"/>
      <c r="N109" s="110"/>
      <c r="O109" s="110"/>
      <c r="P109" s="110"/>
      <c r="Q109" s="110"/>
    </row>
    <row r="110" spans="1:17">
      <c r="A110" s="110"/>
      <c r="B110" s="112"/>
      <c r="C110" s="110"/>
      <c r="D110" s="110"/>
      <c r="E110" s="110"/>
      <c r="F110" s="110"/>
      <c r="G110" s="110"/>
      <c r="H110" s="110"/>
      <c r="I110" s="110"/>
      <c r="J110" s="110"/>
      <c r="K110" s="110"/>
      <c r="L110" s="110"/>
      <c r="M110" s="110"/>
      <c r="N110" s="110"/>
      <c r="O110" s="110"/>
      <c r="P110" s="110"/>
      <c r="Q110" s="110"/>
    </row>
    <row r="111" spans="1:17">
      <c r="A111" s="110"/>
      <c r="B111" s="112"/>
      <c r="C111" s="110"/>
      <c r="D111" s="110"/>
      <c r="E111" s="110"/>
      <c r="F111" s="110"/>
      <c r="G111" s="110"/>
      <c r="H111" s="110"/>
      <c r="I111" s="110"/>
      <c r="J111" s="110"/>
      <c r="K111" s="110"/>
      <c r="L111" s="110"/>
      <c r="M111" s="110"/>
      <c r="N111" s="110"/>
      <c r="O111" s="110"/>
      <c r="P111" s="110"/>
      <c r="Q111" s="110"/>
    </row>
    <row r="112" spans="1:17">
      <c r="A112" s="110"/>
      <c r="B112" s="112"/>
      <c r="C112" s="110"/>
      <c r="D112" s="110"/>
      <c r="E112" s="110"/>
      <c r="F112" s="110"/>
      <c r="G112" s="110"/>
      <c r="H112" s="110"/>
      <c r="I112" s="110"/>
      <c r="J112" s="110"/>
      <c r="K112" s="110"/>
      <c r="L112" s="110"/>
      <c r="M112" s="110"/>
      <c r="N112" s="110"/>
      <c r="O112" s="110"/>
      <c r="P112" s="110"/>
      <c r="Q112" s="110"/>
    </row>
    <row r="113" spans="1:17">
      <c r="A113" s="110"/>
      <c r="B113" s="112"/>
      <c r="C113" s="110"/>
      <c r="D113" s="110"/>
      <c r="E113" s="110"/>
      <c r="F113" s="110"/>
      <c r="G113" s="110"/>
      <c r="H113" s="110"/>
      <c r="I113" s="110"/>
      <c r="J113" s="110"/>
      <c r="K113" s="110"/>
      <c r="L113" s="110"/>
      <c r="M113" s="110"/>
      <c r="N113" s="110"/>
      <c r="O113" s="110"/>
      <c r="P113" s="110"/>
      <c r="Q113" s="110"/>
    </row>
    <row r="114" spans="1:17">
      <c r="A114" s="110"/>
      <c r="B114" s="112"/>
      <c r="C114" s="110"/>
      <c r="D114" s="110"/>
      <c r="E114" s="110"/>
      <c r="F114" s="110"/>
      <c r="G114" s="110"/>
      <c r="H114" s="110"/>
      <c r="I114" s="110"/>
      <c r="J114" s="110"/>
      <c r="K114" s="110"/>
      <c r="L114" s="110"/>
      <c r="M114" s="110"/>
      <c r="N114" s="110"/>
      <c r="O114" s="110"/>
      <c r="P114" s="110"/>
      <c r="Q114" s="110"/>
    </row>
    <row r="115" spans="1:17">
      <c r="A115" s="110"/>
      <c r="B115" s="112"/>
      <c r="C115" s="110"/>
      <c r="D115" s="110"/>
      <c r="E115" s="110"/>
      <c r="F115" s="110"/>
      <c r="G115" s="110"/>
      <c r="H115" s="110"/>
      <c r="I115" s="110"/>
      <c r="J115" s="110"/>
      <c r="K115" s="110"/>
      <c r="L115" s="110"/>
      <c r="M115" s="110"/>
      <c r="N115" s="110"/>
      <c r="O115" s="110"/>
      <c r="P115" s="110"/>
      <c r="Q115" s="110"/>
    </row>
    <row r="116" spans="1:17">
      <c r="A116" s="110"/>
      <c r="B116" s="112"/>
      <c r="C116" s="110"/>
      <c r="D116" s="110"/>
      <c r="E116" s="110"/>
      <c r="F116" s="110"/>
      <c r="G116" s="110"/>
      <c r="H116" s="110"/>
      <c r="I116" s="110"/>
      <c r="J116" s="110"/>
      <c r="K116" s="110"/>
      <c r="L116" s="110"/>
      <c r="M116" s="110"/>
      <c r="N116" s="110"/>
      <c r="O116" s="110"/>
      <c r="P116" s="110"/>
      <c r="Q116" s="110"/>
    </row>
    <row r="117" spans="1:17">
      <c r="A117" s="110"/>
      <c r="B117" s="112"/>
      <c r="C117" s="110"/>
      <c r="D117" s="110"/>
      <c r="E117" s="110"/>
      <c r="F117" s="110"/>
      <c r="G117" s="110"/>
      <c r="H117" s="110"/>
      <c r="I117" s="110"/>
      <c r="J117" s="110"/>
      <c r="K117" s="110"/>
      <c r="L117" s="110"/>
      <c r="M117" s="110"/>
      <c r="N117" s="110"/>
      <c r="O117" s="110"/>
      <c r="P117" s="110"/>
      <c r="Q117" s="110"/>
    </row>
    <row r="118" spans="1:17">
      <c r="A118" s="110"/>
      <c r="B118" s="112"/>
      <c r="C118" s="110"/>
      <c r="D118" s="110"/>
      <c r="E118" s="110"/>
      <c r="F118" s="110"/>
      <c r="G118" s="110"/>
      <c r="H118" s="110"/>
      <c r="I118" s="110"/>
      <c r="J118" s="110"/>
      <c r="K118" s="110"/>
      <c r="L118" s="110"/>
      <c r="M118" s="110"/>
      <c r="N118" s="110"/>
      <c r="O118" s="110"/>
      <c r="P118" s="110"/>
      <c r="Q118" s="110"/>
    </row>
    <row r="119" spans="1:17">
      <c r="A119" s="110"/>
      <c r="B119" s="112"/>
      <c r="C119" s="110"/>
      <c r="D119" s="110"/>
      <c r="E119" s="110"/>
      <c r="F119" s="110"/>
      <c r="G119" s="110"/>
      <c r="H119" s="110"/>
      <c r="I119" s="110"/>
      <c r="J119" s="110"/>
      <c r="K119" s="110"/>
      <c r="L119" s="110"/>
      <c r="M119" s="110"/>
      <c r="N119" s="110"/>
      <c r="O119" s="110"/>
      <c r="P119" s="110"/>
      <c r="Q119" s="110"/>
    </row>
    <row r="120" spans="1:17">
      <c r="A120" s="110"/>
      <c r="B120" s="112"/>
      <c r="C120" s="110"/>
      <c r="D120" s="110"/>
      <c r="E120" s="110"/>
      <c r="F120" s="110"/>
      <c r="G120" s="110"/>
      <c r="H120" s="110"/>
      <c r="I120" s="110"/>
      <c r="J120" s="110"/>
      <c r="K120" s="110"/>
      <c r="L120" s="110"/>
      <c r="M120" s="110"/>
      <c r="N120" s="110"/>
      <c r="O120" s="110"/>
      <c r="P120" s="110"/>
      <c r="Q120" s="110"/>
    </row>
    <row r="121" spans="1:17">
      <c r="A121" s="110"/>
      <c r="B121" s="112"/>
      <c r="C121" s="110"/>
      <c r="D121" s="110"/>
      <c r="E121" s="110"/>
      <c r="F121" s="110"/>
      <c r="G121" s="110"/>
      <c r="H121" s="110"/>
      <c r="I121" s="110"/>
      <c r="J121" s="110"/>
      <c r="K121" s="110"/>
      <c r="L121" s="110"/>
      <c r="M121" s="110"/>
      <c r="N121" s="110"/>
      <c r="O121" s="110"/>
      <c r="P121" s="110"/>
      <c r="Q121" s="110"/>
    </row>
    <row r="122" spans="1:17">
      <c r="A122" s="110"/>
      <c r="B122" s="112"/>
      <c r="C122" s="110"/>
      <c r="D122" s="110"/>
      <c r="E122" s="110"/>
      <c r="F122" s="110"/>
      <c r="G122" s="110"/>
      <c r="H122" s="110"/>
      <c r="I122" s="110"/>
      <c r="J122" s="110"/>
      <c r="K122" s="110"/>
      <c r="L122" s="110"/>
      <c r="M122" s="110"/>
      <c r="N122" s="110"/>
      <c r="O122" s="110"/>
      <c r="P122" s="110"/>
      <c r="Q122" s="110"/>
    </row>
    <row r="123" spans="1:17">
      <c r="A123" s="110"/>
      <c r="B123" s="112"/>
      <c r="C123" s="110"/>
      <c r="D123" s="110"/>
      <c r="E123" s="110"/>
      <c r="F123" s="110"/>
      <c r="G123" s="110"/>
      <c r="H123" s="110"/>
      <c r="I123" s="110"/>
      <c r="J123" s="110"/>
      <c r="K123" s="110"/>
      <c r="L123" s="110"/>
      <c r="M123" s="110"/>
      <c r="N123" s="110"/>
      <c r="O123" s="110"/>
      <c r="P123" s="110"/>
      <c r="Q123" s="110"/>
    </row>
    <row r="124" spans="1:17">
      <c r="A124" s="110"/>
      <c r="B124" s="112"/>
      <c r="C124" s="110"/>
      <c r="D124" s="110"/>
      <c r="E124" s="110"/>
      <c r="F124" s="110"/>
      <c r="G124" s="110"/>
      <c r="H124" s="110"/>
      <c r="I124" s="110"/>
      <c r="J124" s="110"/>
      <c r="K124" s="110"/>
      <c r="L124" s="110"/>
      <c r="M124" s="110"/>
      <c r="N124" s="110"/>
      <c r="O124" s="110"/>
      <c r="P124" s="110"/>
      <c r="Q124" s="110"/>
    </row>
    <row r="125" spans="1:17">
      <c r="A125" s="110"/>
      <c r="B125" s="112"/>
      <c r="C125" s="110"/>
      <c r="D125" s="110"/>
      <c r="E125" s="110"/>
      <c r="F125" s="110"/>
      <c r="G125" s="110"/>
      <c r="H125" s="110"/>
      <c r="I125" s="110"/>
      <c r="J125" s="110"/>
      <c r="K125" s="110"/>
      <c r="L125" s="110"/>
      <c r="M125" s="110"/>
      <c r="N125" s="110"/>
      <c r="O125" s="110"/>
      <c r="P125" s="110"/>
      <c r="Q125" s="110"/>
    </row>
    <row r="126" spans="1:17">
      <c r="A126" s="110"/>
      <c r="B126" s="112"/>
      <c r="C126" s="110"/>
      <c r="D126" s="110"/>
      <c r="E126" s="110"/>
      <c r="F126" s="110"/>
      <c r="G126" s="110"/>
      <c r="H126" s="110"/>
      <c r="I126" s="110"/>
      <c r="J126" s="110"/>
      <c r="K126" s="110"/>
      <c r="L126" s="110"/>
      <c r="M126" s="110"/>
      <c r="N126" s="110"/>
      <c r="O126" s="110"/>
      <c r="P126" s="110"/>
      <c r="Q126" s="110"/>
    </row>
    <row r="127" spans="1:17">
      <c r="A127" s="110"/>
      <c r="B127" s="112"/>
      <c r="C127" s="110"/>
      <c r="D127" s="110"/>
      <c r="E127" s="110"/>
      <c r="F127" s="110"/>
      <c r="G127" s="110"/>
      <c r="H127" s="110"/>
      <c r="I127" s="110"/>
      <c r="J127" s="110"/>
      <c r="K127" s="110"/>
      <c r="L127" s="110"/>
      <c r="M127" s="110"/>
      <c r="N127" s="110"/>
      <c r="O127" s="110"/>
      <c r="P127" s="110"/>
      <c r="Q127" s="110"/>
    </row>
    <row r="128" spans="1:17">
      <c r="A128" s="110"/>
      <c r="B128" s="112"/>
      <c r="C128" s="110"/>
      <c r="D128" s="110"/>
      <c r="E128" s="110"/>
      <c r="F128" s="110"/>
      <c r="G128" s="110"/>
      <c r="H128" s="110"/>
      <c r="I128" s="110"/>
      <c r="J128" s="110"/>
      <c r="K128" s="110"/>
      <c r="L128" s="110"/>
      <c r="M128" s="110"/>
      <c r="N128" s="110"/>
      <c r="O128" s="110"/>
      <c r="P128" s="110"/>
      <c r="Q128" s="110"/>
    </row>
    <row r="129" spans="1:17">
      <c r="A129" s="110"/>
      <c r="B129" s="112"/>
      <c r="C129" s="110"/>
      <c r="D129" s="110"/>
      <c r="E129" s="110"/>
      <c r="F129" s="110"/>
      <c r="G129" s="110"/>
      <c r="H129" s="110"/>
      <c r="I129" s="110"/>
      <c r="J129" s="110"/>
      <c r="K129" s="110"/>
      <c r="L129" s="110"/>
      <c r="M129" s="110"/>
      <c r="N129" s="110"/>
      <c r="O129" s="110"/>
      <c r="P129" s="110"/>
      <c r="Q129" s="110"/>
    </row>
    <row r="130" spans="1:17">
      <c r="A130" s="110"/>
      <c r="B130" s="112"/>
      <c r="C130" s="110"/>
      <c r="D130" s="110"/>
      <c r="E130" s="110"/>
      <c r="F130" s="110"/>
      <c r="G130" s="110"/>
      <c r="H130" s="110"/>
      <c r="I130" s="110"/>
      <c r="J130" s="110"/>
      <c r="K130" s="110"/>
      <c r="L130" s="110"/>
      <c r="M130" s="110"/>
      <c r="N130" s="110"/>
      <c r="O130" s="110"/>
      <c r="P130" s="110"/>
      <c r="Q130" s="110"/>
    </row>
    <row r="131" spans="1:17">
      <c r="A131" s="110"/>
      <c r="B131" s="112"/>
      <c r="C131" s="110"/>
      <c r="D131" s="110"/>
      <c r="E131" s="110"/>
      <c r="F131" s="110"/>
      <c r="G131" s="110"/>
      <c r="H131" s="110"/>
      <c r="I131" s="110"/>
      <c r="J131" s="110"/>
      <c r="K131" s="110"/>
      <c r="L131" s="110"/>
      <c r="M131" s="110"/>
      <c r="N131" s="110"/>
      <c r="O131" s="110"/>
      <c r="P131" s="110"/>
      <c r="Q131" s="110"/>
    </row>
    <row r="132" spans="1:17">
      <c r="A132" s="110"/>
      <c r="B132" s="112"/>
      <c r="C132" s="110"/>
      <c r="D132" s="110"/>
      <c r="E132" s="110"/>
      <c r="F132" s="110"/>
      <c r="G132" s="110"/>
      <c r="H132" s="110"/>
      <c r="I132" s="110"/>
      <c r="J132" s="110"/>
      <c r="K132" s="110"/>
      <c r="L132" s="110"/>
      <c r="M132" s="110"/>
      <c r="N132" s="110"/>
      <c r="O132" s="110"/>
      <c r="P132" s="110"/>
      <c r="Q132" s="110"/>
    </row>
    <row r="133" spans="1:17">
      <c r="A133" s="110"/>
      <c r="B133" s="112"/>
      <c r="C133" s="110"/>
      <c r="D133" s="110"/>
      <c r="E133" s="110"/>
      <c r="F133" s="110"/>
      <c r="G133" s="110"/>
      <c r="H133" s="110"/>
      <c r="I133" s="110"/>
      <c r="J133" s="110"/>
      <c r="K133" s="110"/>
      <c r="L133" s="110"/>
      <c r="M133" s="110"/>
      <c r="N133" s="110"/>
      <c r="O133" s="110"/>
      <c r="P133" s="110"/>
      <c r="Q133" s="110"/>
    </row>
    <row r="134" spans="1:17">
      <c r="A134" s="110"/>
      <c r="B134" s="112"/>
      <c r="C134" s="110"/>
      <c r="D134" s="110"/>
      <c r="E134" s="110"/>
      <c r="F134" s="110"/>
      <c r="G134" s="110"/>
      <c r="H134" s="110"/>
      <c r="I134" s="110"/>
      <c r="J134" s="110"/>
      <c r="K134" s="110"/>
      <c r="L134" s="110"/>
      <c r="M134" s="110"/>
      <c r="N134" s="110"/>
      <c r="O134" s="110"/>
      <c r="P134" s="110"/>
      <c r="Q134" s="110"/>
    </row>
    <row r="135" spans="1:17">
      <c r="A135" s="110"/>
      <c r="B135" s="112"/>
      <c r="C135" s="110"/>
      <c r="D135" s="110"/>
      <c r="E135" s="110"/>
      <c r="F135" s="110"/>
      <c r="G135" s="110"/>
      <c r="H135" s="110"/>
      <c r="I135" s="110"/>
      <c r="J135" s="110"/>
      <c r="K135" s="110"/>
      <c r="L135" s="110"/>
      <c r="M135" s="110"/>
      <c r="N135" s="110"/>
      <c r="O135" s="110"/>
      <c r="P135" s="110"/>
      <c r="Q135" s="110"/>
    </row>
    <row r="136" spans="1:17">
      <c r="A136" s="110"/>
      <c r="B136" s="112"/>
      <c r="C136" s="110"/>
      <c r="D136" s="110"/>
      <c r="E136" s="110"/>
      <c r="F136" s="110"/>
      <c r="G136" s="110"/>
      <c r="H136" s="110"/>
      <c r="I136" s="110"/>
      <c r="J136" s="110"/>
      <c r="K136" s="110"/>
      <c r="L136" s="110"/>
      <c r="M136" s="110"/>
      <c r="N136" s="110"/>
      <c r="O136" s="110"/>
      <c r="P136" s="110"/>
      <c r="Q136" s="110"/>
    </row>
    <row r="137" spans="1:17">
      <c r="A137" s="110"/>
      <c r="B137" s="112"/>
      <c r="C137" s="110"/>
      <c r="D137" s="110"/>
      <c r="E137" s="110"/>
      <c r="F137" s="110"/>
      <c r="G137" s="110"/>
      <c r="H137" s="110"/>
      <c r="I137" s="110"/>
      <c r="J137" s="110"/>
      <c r="K137" s="110"/>
      <c r="L137" s="110"/>
      <c r="M137" s="110"/>
      <c r="N137" s="110"/>
      <c r="O137" s="110"/>
      <c r="P137" s="110"/>
      <c r="Q137" s="110"/>
    </row>
    <row r="138" spans="1:17">
      <c r="A138" s="110"/>
      <c r="B138" s="112"/>
      <c r="C138" s="110"/>
      <c r="D138" s="110"/>
      <c r="E138" s="110"/>
      <c r="F138" s="110"/>
      <c r="G138" s="110"/>
      <c r="H138" s="110"/>
      <c r="I138" s="110"/>
      <c r="J138" s="110"/>
      <c r="K138" s="110"/>
      <c r="L138" s="110"/>
      <c r="M138" s="110"/>
      <c r="N138" s="110"/>
      <c r="O138" s="110"/>
      <c r="P138" s="110"/>
      <c r="Q138" s="110"/>
    </row>
    <row r="139" spans="1:17">
      <c r="A139" s="110"/>
      <c r="B139" s="112"/>
      <c r="C139" s="110"/>
      <c r="D139" s="110"/>
      <c r="E139" s="110"/>
      <c r="F139" s="110"/>
      <c r="G139" s="110"/>
      <c r="H139" s="110"/>
      <c r="I139" s="110"/>
      <c r="J139" s="110"/>
      <c r="K139" s="110"/>
      <c r="L139" s="110"/>
      <c r="M139" s="110"/>
      <c r="N139" s="110"/>
      <c r="O139" s="110"/>
      <c r="P139" s="110"/>
      <c r="Q139" s="110"/>
    </row>
    <row r="140" spans="1:17">
      <c r="A140" s="110"/>
      <c r="B140" s="112"/>
      <c r="C140" s="110"/>
      <c r="D140" s="110"/>
      <c r="E140" s="110"/>
      <c r="F140" s="110"/>
      <c r="G140" s="110"/>
      <c r="H140" s="110"/>
      <c r="I140" s="110"/>
      <c r="J140" s="110"/>
      <c r="K140" s="110"/>
      <c r="L140" s="110"/>
      <c r="M140" s="110"/>
      <c r="N140" s="110"/>
      <c r="O140" s="110"/>
      <c r="P140" s="110"/>
      <c r="Q140" s="110"/>
    </row>
    <row r="141" spans="1:17">
      <c r="A141" s="110"/>
      <c r="B141" s="112"/>
      <c r="C141" s="110"/>
      <c r="D141" s="110"/>
      <c r="E141" s="110"/>
      <c r="F141" s="110"/>
      <c r="G141" s="110"/>
      <c r="H141" s="110"/>
      <c r="I141" s="110"/>
      <c r="J141" s="110"/>
      <c r="K141" s="110"/>
      <c r="L141" s="110"/>
      <c r="M141" s="110"/>
      <c r="N141" s="110"/>
      <c r="O141" s="110"/>
      <c r="P141" s="110"/>
      <c r="Q141" s="110"/>
    </row>
    <row r="142" spans="1:17">
      <c r="A142" s="110"/>
      <c r="B142" s="112"/>
      <c r="C142" s="110"/>
      <c r="D142" s="110"/>
      <c r="E142" s="110"/>
      <c r="F142" s="110"/>
      <c r="G142" s="110"/>
      <c r="H142" s="110"/>
      <c r="I142" s="110"/>
      <c r="J142" s="110"/>
      <c r="K142" s="110"/>
      <c r="L142" s="110"/>
      <c r="M142" s="110"/>
      <c r="N142" s="110"/>
      <c r="O142" s="110"/>
      <c r="P142" s="110"/>
      <c r="Q142" s="110"/>
    </row>
    <row r="143" spans="1:17">
      <c r="A143" s="110"/>
      <c r="B143" s="112"/>
      <c r="C143" s="110"/>
      <c r="D143" s="110"/>
      <c r="E143" s="110"/>
      <c r="F143" s="110"/>
      <c r="G143" s="110"/>
      <c r="H143" s="110"/>
      <c r="I143" s="110"/>
      <c r="J143" s="110"/>
      <c r="K143" s="110"/>
      <c r="L143" s="110"/>
      <c r="M143" s="110"/>
      <c r="N143" s="110"/>
      <c r="O143" s="110"/>
      <c r="P143" s="110"/>
      <c r="Q143" s="110"/>
    </row>
    <row r="144" spans="1:17">
      <c r="A144" s="110"/>
      <c r="B144" s="112"/>
      <c r="C144" s="110"/>
      <c r="D144" s="110"/>
      <c r="E144" s="110"/>
      <c r="F144" s="110"/>
      <c r="G144" s="110"/>
      <c r="H144" s="110"/>
      <c r="I144" s="110"/>
      <c r="J144" s="110"/>
      <c r="K144" s="110"/>
      <c r="L144" s="110"/>
      <c r="M144" s="110"/>
      <c r="N144" s="110"/>
      <c r="O144" s="110"/>
      <c r="P144" s="110"/>
      <c r="Q144" s="110"/>
    </row>
    <row r="145" spans="1:17">
      <c r="A145" s="110"/>
      <c r="B145" s="112"/>
      <c r="C145" s="110"/>
      <c r="D145" s="110"/>
      <c r="E145" s="110"/>
      <c r="F145" s="110"/>
      <c r="G145" s="110"/>
      <c r="H145" s="110"/>
      <c r="I145" s="110"/>
      <c r="J145" s="110"/>
      <c r="K145" s="110"/>
      <c r="L145" s="110"/>
      <c r="M145" s="110"/>
      <c r="N145" s="110"/>
      <c r="O145" s="110"/>
      <c r="P145" s="110"/>
      <c r="Q145" s="110"/>
    </row>
    <row r="146" spans="1:17">
      <c r="A146" s="110"/>
      <c r="B146" s="112"/>
      <c r="C146" s="110"/>
      <c r="D146" s="110"/>
      <c r="E146" s="110"/>
      <c r="F146" s="110"/>
      <c r="G146" s="110"/>
      <c r="H146" s="110"/>
      <c r="I146" s="110"/>
      <c r="J146" s="110"/>
      <c r="K146" s="110"/>
      <c r="L146" s="110"/>
      <c r="M146" s="110"/>
      <c r="N146" s="110"/>
      <c r="O146" s="110"/>
      <c r="P146" s="110"/>
      <c r="Q146" s="110"/>
    </row>
    <row r="147" spans="1:17">
      <c r="A147" s="110"/>
      <c r="B147" s="112"/>
      <c r="C147" s="110"/>
      <c r="D147" s="110"/>
      <c r="E147" s="110"/>
      <c r="F147" s="110"/>
      <c r="G147" s="110"/>
      <c r="H147" s="110"/>
      <c r="I147" s="110"/>
      <c r="J147" s="110"/>
      <c r="K147" s="110"/>
      <c r="L147" s="110"/>
      <c r="M147" s="110"/>
      <c r="N147" s="110"/>
      <c r="O147" s="110"/>
      <c r="P147" s="110"/>
      <c r="Q147" s="110"/>
    </row>
    <row r="148" spans="1:17">
      <c r="A148" s="110"/>
      <c r="B148" s="112"/>
      <c r="C148" s="110"/>
      <c r="D148" s="110"/>
      <c r="E148" s="110"/>
      <c r="F148" s="110"/>
      <c r="G148" s="110"/>
      <c r="H148" s="110"/>
      <c r="I148" s="110"/>
      <c r="J148" s="110"/>
      <c r="K148" s="110"/>
      <c r="L148" s="110"/>
      <c r="M148" s="110"/>
      <c r="N148" s="110"/>
      <c r="O148" s="110"/>
      <c r="P148" s="110"/>
      <c r="Q148" s="110"/>
    </row>
    <row r="149" spans="1:17">
      <c r="A149" s="110"/>
      <c r="B149" s="112"/>
      <c r="C149" s="110"/>
      <c r="D149" s="110"/>
      <c r="E149" s="110"/>
      <c r="F149" s="110"/>
      <c r="G149" s="110"/>
      <c r="H149" s="110"/>
      <c r="I149" s="110"/>
      <c r="J149" s="110"/>
      <c r="K149" s="110"/>
      <c r="L149" s="110"/>
      <c r="M149" s="110"/>
      <c r="N149" s="110"/>
      <c r="O149" s="110"/>
      <c r="P149" s="110"/>
      <c r="Q149" s="110"/>
    </row>
    <row r="150" spans="1:17">
      <c r="A150" s="110"/>
      <c r="B150" s="112"/>
      <c r="C150" s="110"/>
      <c r="D150" s="110"/>
      <c r="E150" s="110"/>
      <c r="F150" s="110"/>
      <c r="G150" s="110"/>
      <c r="H150" s="110"/>
      <c r="I150" s="110"/>
      <c r="J150" s="110"/>
      <c r="K150" s="110"/>
      <c r="L150" s="110"/>
      <c r="M150" s="110"/>
      <c r="N150" s="110"/>
      <c r="O150" s="110"/>
      <c r="P150" s="110"/>
      <c r="Q150" s="110"/>
    </row>
    <row r="151" spans="1:17">
      <c r="A151" s="110"/>
      <c r="B151" s="112"/>
      <c r="C151" s="110"/>
      <c r="D151" s="110"/>
      <c r="E151" s="110"/>
      <c r="F151" s="110"/>
      <c r="G151" s="110"/>
      <c r="H151" s="110"/>
      <c r="I151" s="110"/>
      <c r="J151" s="110"/>
      <c r="K151" s="110"/>
      <c r="L151" s="110"/>
      <c r="M151" s="110"/>
      <c r="N151" s="110"/>
      <c r="O151" s="110"/>
      <c r="P151" s="110"/>
      <c r="Q151" s="110"/>
    </row>
    <row r="152" spans="1:17">
      <c r="A152" s="110"/>
      <c r="B152" s="112"/>
      <c r="C152" s="110"/>
      <c r="D152" s="110"/>
      <c r="E152" s="110"/>
      <c r="F152" s="110"/>
      <c r="G152" s="110"/>
      <c r="H152" s="110"/>
      <c r="I152" s="110"/>
      <c r="J152" s="110"/>
      <c r="K152" s="110"/>
      <c r="L152" s="110"/>
      <c r="M152" s="110"/>
      <c r="N152" s="110"/>
      <c r="O152" s="110"/>
      <c r="P152" s="110"/>
      <c r="Q152" s="110"/>
    </row>
    <row r="153" spans="1:17">
      <c r="A153" s="110"/>
      <c r="B153" s="112"/>
      <c r="C153" s="110"/>
      <c r="D153" s="110"/>
      <c r="E153" s="110"/>
      <c r="F153" s="110"/>
      <c r="G153" s="110"/>
      <c r="H153" s="110"/>
      <c r="I153" s="110"/>
      <c r="J153" s="110"/>
      <c r="K153" s="110"/>
      <c r="L153" s="110"/>
      <c r="M153" s="110"/>
      <c r="N153" s="110"/>
      <c r="O153" s="110"/>
      <c r="P153" s="110"/>
      <c r="Q153" s="110"/>
    </row>
    <row r="154" spans="1:17">
      <c r="A154" s="110"/>
      <c r="B154" s="112"/>
      <c r="C154" s="110"/>
      <c r="D154" s="110"/>
      <c r="E154" s="110"/>
      <c r="F154" s="110"/>
      <c r="G154" s="110"/>
      <c r="H154" s="110"/>
      <c r="I154" s="110"/>
      <c r="J154" s="110"/>
      <c r="K154" s="110"/>
      <c r="L154" s="110"/>
      <c r="M154" s="110"/>
      <c r="N154" s="110"/>
      <c r="O154" s="110"/>
      <c r="P154" s="110"/>
      <c r="Q154" s="110"/>
    </row>
    <row r="155" spans="1:17">
      <c r="A155" s="110"/>
      <c r="B155" s="112"/>
      <c r="C155" s="110"/>
      <c r="D155" s="110"/>
      <c r="E155" s="110"/>
      <c r="F155" s="110"/>
      <c r="G155" s="110"/>
      <c r="H155" s="110"/>
      <c r="I155" s="110"/>
      <c r="J155" s="110"/>
      <c r="K155" s="110"/>
      <c r="L155" s="110"/>
      <c r="M155" s="110"/>
      <c r="N155" s="110"/>
      <c r="O155" s="110"/>
      <c r="P155" s="110"/>
      <c r="Q155" s="110"/>
    </row>
    <row r="156" spans="1:17">
      <c r="A156" s="110"/>
      <c r="B156" s="112"/>
      <c r="C156" s="110"/>
      <c r="D156" s="110"/>
      <c r="E156" s="110"/>
      <c r="F156" s="110"/>
      <c r="G156" s="110"/>
      <c r="H156" s="110"/>
      <c r="I156" s="110"/>
      <c r="J156" s="110"/>
      <c r="K156" s="110"/>
      <c r="L156" s="110"/>
      <c r="M156" s="110"/>
      <c r="N156" s="110"/>
      <c r="O156" s="110"/>
      <c r="P156" s="110"/>
      <c r="Q156" s="110"/>
    </row>
    <row r="157" spans="1:17">
      <c r="A157" s="110"/>
      <c r="B157" s="112"/>
      <c r="C157" s="110"/>
      <c r="D157" s="110"/>
      <c r="E157" s="110"/>
      <c r="F157" s="110"/>
      <c r="G157" s="110"/>
      <c r="H157" s="110"/>
      <c r="I157" s="110"/>
      <c r="J157" s="110"/>
      <c r="K157" s="110"/>
      <c r="L157" s="110"/>
      <c r="M157" s="110"/>
      <c r="N157" s="110"/>
      <c r="O157" s="110"/>
      <c r="P157" s="110"/>
      <c r="Q157" s="110"/>
    </row>
    <row r="158" spans="1:17">
      <c r="A158" s="110"/>
      <c r="B158" s="112"/>
      <c r="C158" s="110"/>
      <c r="D158" s="110"/>
      <c r="E158" s="110"/>
      <c r="F158" s="110"/>
      <c r="G158" s="110"/>
      <c r="H158" s="110"/>
      <c r="I158" s="110"/>
      <c r="J158" s="110"/>
      <c r="K158" s="110"/>
      <c r="L158" s="110"/>
      <c r="M158" s="110"/>
      <c r="N158" s="110"/>
      <c r="O158" s="110"/>
      <c r="P158" s="110"/>
      <c r="Q158" s="110"/>
    </row>
    <row r="159" spans="1:17">
      <c r="A159" s="110"/>
      <c r="B159" s="112"/>
      <c r="C159" s="110"/>
      <c r="D159" s="110"/>
      <c r="E159" s="110"/>
      <c r="F159" s="110"/>
      <c r="G159" s="110"/>
      <c r="H159" s="110"/>
      <c r="I159" s="110"/>
      <c r="J159" s="110"/>
      <c r="K159" s="110"/>
      <c r="L159" s="110"/>
      <c r="M159" s="110"/>
      <c r="N159" s="110"/>
      <c r="O159" s="110"/>
      <c r="P159" s="110"/>
      <c r="Q159" s="110"/>
    </row>
    <row r="160" spans="1:17">
      <c r="A160" s="110"/>
      <c r="B160" s="112"/>
      <c r="C160" s="110"/>
      <c r="D160" s="110"/>
      <c r="E160" s="110"/>
      <c r="F160" s="110"/>
      <c r="G160" s="110"/>
      <c r="H160" s="110"/>
      <c r="I160" s="110"/>
      <c r="J160" s="110"/>
      <c r="K160" s="110"/>
      <c r="L160" s="110"/>
      <c r="M160" s="110"/>
      <c r="N160" s="110"/>
      <c r="O160" s="110"/>
      <c r="P160" s="110"/>
      <c r="Q160" s="110"/>
    </row>
    <row r="161" spans="1:17">
      <c r="A161" s="110"/>
      <c r="B161" s="112"/>
      <c r="C161" s="110"/>
      <c r="D161" s="110"/>
      <c r="E161" s="110"/>
      <c r="F161" s="110"/>
      <c r="G161" s="110"/>
      <c r="H161" s="110"/>
      <c r="I161" s="110"/>
      <c r="J161" s="110"/>
      <c r="K161" s="110"/>
      <c r="L161" s="110"/>
      <c r="M161" s="110"/>
      <c r="N161" s="110"/>
      <c r="O161" s="110"/>
      <c r="P161" s="110"/>
      <c r="Q161" s="110"/>
    </row>
    <row r="162" spans="1:17">
      <c r="A162" s="110"/>
      <c r="B162" s="112"/>
      <c r="C162" s="110"/>
      <c r="D162" s="110"/>
      <c r="E162" s="110"/>
      <c r="F162" s="110"/>
      <c r="G162" s="110"/>
      <c r="H162" s="110"/>
      <c r="I162" s="110"/>
      <c r="J162" s="110"/>
      <c r="K162" s="110"/>
      <c r="L162" s="110"/>
      <c r="M162" s="110"/>
      <c r="N162" s="110"/>
      <c r="O162" s="110"/>
      <c r="P162" s="110"/>
      <c r="Q162" s="110"/>
    </row>
    <row r="163" spans="1:17">
      <c r="A163" s="110"/>
      <c r="B163" s="112"/>
      <c r="C163" s="110"/>
      <c r="D163" s="110"/>
      <c r="E163" s="110"/>
      <c r="F163" s="110"/>
      <c r="G163" s="110"/>
      <c r="H163" s="110"/>
      <c r="I163" s="110"/>
      <c r="J163" s="110"/>
      <c r="K163" s="110"/>
      <c r="L163" s="110"/>
      <c r="M163" s="110"/>
      <c r="N163" s="110"/>
      <c r="O163" s="110"/>
      <c r="P163" s="110"/>
      <c r="Q163" s="110"/>
    </row>
    <row r="164" spans="1:17">
      <c r="A164" s="110"/>
      <c r="B164" s="112"/>
      <c r="C164" s="110"/>
      <c r="D164" s="110"/>
      <c r="E164" s="110"/>
      <c r="F164" s="110"/>
      <c r="G164" s="110"/>
      <c r="H164" s="110"/>
      <c r="I164" s="110"/>
      <c r="J164" s="110"/>
      <c r="K164" s="110"/>
      <c r="L164" s="110"/>
      <c r="M164" s="110"/>
      <c r="N164" s="110"/>
      <c r="O164" s="110"/>
      <c r="P164" s="110"/>
      <c r="Q164" s="110"/>
    </row>
    <row r="165" spans="1:17">
      <c r="A165" s="110"/>
      <c r="B165" s="112"/>
      <c r="C165" s="110"/>
      <c r="D165" s="110"/>
      <c r="E165" s="110"/>
      <c r="F165" s="110"/>
      <c r="G165" s="110"/>
      <c r="H165" s="110"/>
      <c r="I165" s="110"/>
      <c r="J165" s="110"/>
      <c r="K165" s="110"/>
      <c r="L165" s="110"/>
      <c r="M165" s="110"/>
      <c r="N165" s="110"/>
      <c r="O165" s="110"/>
      <c r="P165" s="110"/>
      <c r="Q165" s="110"/>
    </row>
    <row r="166" spans="1:17">
      <c r="A166" s="110"/>
      <c r="B166" s="112"/>
      <c r="C166" s="110"/>
      <c r="D166" s="110"/>
      <c r="E166" s="110"/>
      <c r="F166" s="110"/>
      <c r="G166" s="110"/>
      <c r="H166" s="110"/>
      <c r="I166" s="110"/>
      <c r="J166" s="110"/>
      <c r="K166" s="110"/>
      <c r="L166" s="110"/>
      <c r="M166" s="110"/>
      <c r="N166" s="110"/>
      <c r="O166" s="110"/>
      <c r="P166" s="110"/>
      <c r="Q166" s="110"/>
    </row>
  </sheetData>
  <mergeCells count="19">
    <mergeCell ref="C42:C43"/>
    <mergeCell ref="C49:C50"/>
    <mergeCell ref="C58:C59"/>
    <mergeCell ref="C71:C72"/>
    <mergeCell ref="C76:C77"/>
    <mergeCell ref="A1:Q1"/>
    <mergeCell ref="M3:Q3"/>
    <mergeCell ref="B5:C5"/>
    <mergeCell ref="D5:E5"/>
    <mergeCell ref="G5:H5"/>
    <mergeCell ref="K5:L5"/>
    <mergeCell ref="M5:Q5"/>
    <mergeCell ref="A3:A4"/>
    <mergeCell ref="F3:F4"/>
    <mergeCell ref="J3:J4"/>
    <mergeCell ref="B3:C4"/>
    <mergeCell ref="D3:E4"/>
    <mergeCell ref="G3:H4"/>
    <mergeCell ref="K3:L4"/>
  </mergeCells>
  <conditionalFormatting sqref="K6">
    <cfRule type="expression" dxfId="215" priority="1" stopIfTrue="1">
      <formula>$M6=MAX($M6:$P6)</formula>
    </cfRule>
    <cfRule type="expression" dxfId="214" priority="2" stopIfTrue="1">
      <formula>$O6=MAX($M6:$P6)</formula>
    </cfRule>
    <cfRule type="expression" dxfId="213" priority="3" stopIfTrue="1">
      <formula>$M6+$N6&gt;$O6+$P6</formula>
    </cfRule>
  </conditionalFormatting>
  <conditionalFormatting sqref="G6">
    <cfRule type="expression" dxfId="212" priority="4" stopIfTrue="1">
      <formula>H6=4</formula>
    </cfRule>
    <cfRule type="expression" dxfId="211" priority="5" stopIfTrue="1">
      <formula>H6=3</formula>
    </cfRule>
    <cfRule type="expression" dxfId="210" priority="6" stopIfTrue="1">
      <formula>H6=2</formula>
    </cfRule>
  </conditionalFormatting>
  <conditionalFormatting sqref="G11">
    <cfRule type="expression" dxfId="209" priority="7" stopIfTrue="1">
      <formula>H11=4</formula>
    </cfRule>
    <cfRule type="expression" dxfId="208" priority="8" stopIfTrue="1">
      <formula>H11=3</formula>
    </cfRule>
    <cfRule type="expression" dxfId="207" priority="9" stopIfTrue="1">
      <formula>H11=2</formula>
    </cfRule>
  </conditionalFormatting>
  <conditionalFormatting sqref="G14">
    <cfRule type="expression" dxfId="206" priority="10" stopIfTrue="1">
      <formula>H14=4</formula>
    </cfRule>
    <cfRule type="expression" dxfId="205" priority="11" stopIfTrue="1">
      <formula>H14=3</formula>
    </cfRule>
    <cfRule type="expression" dxfId="204" priority="12" stopIfTrue="1">
      <formula>H14=2</formula>
    </cfRule>
  </conditionalFormatting>
  <conditionalFormatting sqref="G15">
    <cfRule type="expression" dxfId="203" priority="13" stopIfTrue="1">
      <formula>H15=4</formula>
    </cfRule>
    <cfRule type="expression" dxfId="202" priority="14" stopIfTrue="1">
      <formula>H15=3</formula>
    </cfRule>
    <cfRule type="expression" dxfId="201" priority="15" stopIfTrue="1">
      <formula>H15=2</formula>
    </cfRule>
  </conditionalFormatting>
  <conditionalFormatting sqref="G20">
    <cfRule type="expression" dxfId="200" priority="16" stopIfTrue="1">
      <formula>H20=4</formula>
    </cfRule>
    <cfRule type="expression" dxfId="199" priority="17" stopIfTrue="1">
      <formula>H20=3</formula>
    </cfRule>
    <cfRule type="expression" dxfId="198" priority="18" stopIfTrue="1">
      <formula>H20=2</formula>
    </cfRule>
  </conditionalFormatting>
  <conditionalFormatting sqref="G21">
    <cfRule type="expression" dxfId="197" priority="19" stopIfTrue="1">
      <formula>H21=4</formula>
    </cfRule>
    <cfRule type="expression" dxfId="196" priority="20" stopIfTrue="1">
      <formula>H21=3</formula>
    </cfRule>
    <cfRule type="expression" dxfId="195" priority="21" stopIfTrue="1">
      <formula>H21=2</formula>
    </cfRule>
  </conditionalFormatting>
  <conditionalFormatting sqref="G22">
    <cfRule type="expression" dxfId="194" priority="22" stopIfTrue="1">
      <formula>H22=4</formula>
    </cfRule>
    <cfRule type="expression" dxfId="193" priority="23" stopIfTrue="1">
      <formula>H22=3</formula>
    </cfRule>
    <cfRule type="expression" dxfId="192" priority="24" stopIfTrue="1">
      <formula>H22=2</formula>
    </cfRule>
  </conditionalFormatting>
  <conditionalFormatting sqref="G23">
    <cfRule type="expression" dxfId="191" priority="25" stopIfTrue="1">
      <formula>H23=4</formula>
    </cfRule>
    <cfRule type="expression" dxfId="190" priority="26" stopIfTrue="1">
      <formula>H23=3</formula>
    </cfRule>
    <cfRule type="expression" dxfId="189" priority="27" stopIfTrue="1">
      <formula>H23=2</formula>
    </cfRule>
  </conditionalFormatting>
  <conditionalFormatting sqref="G24">
    <cfRule type="expression" dxfId="188" priority="28" stopIfTrue="1">
      <formula>H24=4</formula>
    </cfRule>
    <cfRule type="expression" dxfId="187" priority="29" stopIfTrue="1">
      <formula>H24=3</formula>
    </cfRule>
    <cfRule type="expression" dxfId="186" priority="30" stopIfTrue="1">
      <formula>H24=2</formula>
    </cfRule>
  </conditionalFormatting>
  <conditionalFormatting sqref="G25">
    <cfRule type="expression" dxfId="185" priority="31" stopIfTrue="1">
      <formula>H25=4</formula>
    </cfRule>
    <cfRule type="expression" dxfId="184" priority="32" stopIfTrue="1">
      <formula>H25=3</formula>
    </cfRule>
    <cfRule type="expression" dxfId="183" priority="33" stopIfTrue="1">
      <formula>H25=2</formula>
    </cfRule>
  </conditionalFormatting>
  <conditionalFormatting sqref="G26">
    <cfRule type="expression" dxfId="182" priority="34" stopIfTrue="1">
      <formula>H26=4</formula>
    </cfRule>
    <cfRule type="expression" dxfId="181" priority="35" stopIfTrue="1">
      <formula>H26=3</formula>
    </cfRule>
    <cfRule type="expression" dxfId="180" priority="36" stopIfTrue="1">
      <formula>H26=2</formula>
    </cfRule>
  </conditionalFormatting>
  <conditionalFormatting sqref="G27">
    <cfRule type="expression" dxfId="179" priority="37" stopIfTrue="1">
      <formula>H27=4</formula>
    </cfRule>
    <cfRule type="expression" dxfId="178" priority="38" stopIfTrue="1">
      <formula>H27=3</formula>
    </cfRule>
    <cfRule type="expression" dxfId="177" priority="39" stopIfTrue="1">
      <formula>H27=2</formula>
    </cfRule>
  </conditionalFormatting>
  <conditionalFormatting sqref="G28">
    <cfRule type="expression" dxfId="176" priority="40" stopIfTrue="1">
      <formula>H28=4</formula>
    </cfRule>
    <cfRule type="expression" dxfId="175" priority="41" stopIfTrue="1">
      <formula>H28=3</formula>
    </cfRule>
    <cfRule type="expression" dxfId="174" priority="42" stopIfTrue="1">
      <formula>H28=2</formula>
    </cfRule>
  </conditionalFormatting>
  <conditionalFormatting sqref="G29">
    <cfRule type="expression" dxfId="173" priority="43" stopIfTrue="1">
      <formula>H29=4</formula>
    </cfRule>
    <cfRule type="expression" dxfId="172" priority="44" stopIfTrue="1">
      <formula>H29=3</formula>
    </cfRule>
    <cfRule type="expression" dxfId="171" priority="45" stopIfTrue="1">
      <formula>H29=2</formula>
    </cfRule>
  </conditionalFormatting>
  <conditionalFormatting sqref="G30">
    <cfRule type="expression" dxfId="170" priority="46" stopIfTrue="1">
      <formula>H30=4</formula>
    </cfRule>
    <cfRule type="expression" dxfId="169" priority="47" stopIfTrue="1">
      <formula>H30=3</formula>
    </cfRule>
    <cfRule type="expression" dxfId="168" priority="48" stopIfTrue="1">
      <formula>H30=2</formula>
    </cfRule>
  </conditionalFormatting>
  <conditionalFormatting sqref="G31">
    <cfRule type="expression" dxfId="167" priority="49" stopIfTrue="1">
      <formula>H31=4</formula>
    </cfRule>
    <cfRule type="expression" dxfId="166" priority="50" stopIfTrue="1">
      <formula>H31=3</formula>
    </cfRule>
    <cfRule type="expression" dxfId="165" priority="51" stopIfTrue="1">
      <formula>H31=2</formula>
    </cfRule>
  </conditionalFormatting>
  <conditionalFormatting sqref="G32">
    <cfRule type="expression" dxfId="164" priority="52" stopIfTrue="1">
      <formula>H32=4</formula>
    </cfRule>
    <cfRule type="expression" dxfId="163" priority="53" stopIfTrue="1">
      <formula>H32=3</formula>
    </cfRule>
    <cfRule type="expression" dxfId="162" priority="54" stopIfTrue="1">
      <formula>H32=2</formula>
    </cfRule>
  </conditionalFormatting>
  <conditionalFormatting sqref="G33">
    <cfRule type="expression" dxfId="161" priority="55" stopIfTrue="1">
      <formula>H33=4</formula>
    </cfRule>
    <cfRule type="expression" dxfId="160" priority="56" stopIfTrue="1">
      <formula>H33=3</formula>
    </cfRule>
    <cfRule type="expression" dxfId="159" priority="57" stopIfTrue="1">
      <formula>H33=2</formula>
    </cfRule>
  </conditionalFormatting>
  <conditionalFormatting sqref="G34">
    <cfRule type="expression" dxfId="158" priority="58" stopIfTrue="1">
      <formula>H34=4</formula>
    </cfRule>
    <cfRule type="expression" dxfId="157" priority="59" stopIfTrue="1">
      <formula>H34=3</formula>
    </cfRule>
    <cfRule type="expression" dxfId="156" priority="60" stopIfTrue="1">
      <formula>H34=2</formula>
    </cfRule>
  </conditionalFormatting>
  <conditionalFormatting sqref="G35">
    <cfRule type="expression" dxfId="155" priority="61" stopIfTrue="1">
      <formula>H35=4</formula>
    </cfRule>
    <cfRule type="expression" dxfId="154" priority="62" stopIfTrue="1">
      <formula>H35=3</formula>
    </cfRule>
    <cfRule type="expression" dxfId="153" priority="63" stopIfTrue="1">
      <formula>H35=2</formula>
    </cfRule>
  </conditionalFormatting>
  <conditionalFormatting sqref="G36">
    <cfRule type="expression" dxfId="152" priority="64" stopIfTrue="1">
      <formula>H36=4</formula>
    </cfRule>
    <cfRule type="expression" dxfId="151" priority="65" stopIfTrue="1">
      <formula>H36=3</formula>
    </cfRule>
    <cfRule type="expression" dxfId="150" priority="66" stopIfTrue="1">
      <formula>H36=2</formula>
    </cfRule>
  </conditionalFormatting>
  <conditionalFormatting sqref="G37">
    <cfRule type="expression" dxfId="149" priority="67" stopIfTrue="1">
      <formula>H37=4</formula>
    </cfRule>
    <cfRule type="expression" dxfId="148" priority="68" stopIfTrue="1">
      <formula>H37=3</formula>
    </cfRule>
    <cfRule type="expression" dxfId="147" priority="69" stopIfTrue="1">
      <formula>H37=2</formula>
    </cfRule>
  </conditionalFormatting>
  <conditionalFormatting sqref="G38">
    <cfRule type="expression" dxfId="146" priority="70" stopIfTrue="1">
      <formula>H38=4</formula>
    </cfRule>
    <cfRule type="expression" dxfId="145" priority="71" stopIfTrue="1">
      <formula>H38=3</formula>
    </cfRule>
    <cfRule type="expression" dxfId="144" priority="72" stopIfTrue="1">
      <formula>H38=2</formula>
    </cfRule>
  </conditionalFormatting>
  <conditionalFormatting sqref="G39">
    <cfRule type="expression" dxfId="143" priority="73" stopIfTrue="1">
      <formula>H39=4</formula>
    </cfRule>
    <cfRule type="expression" dxfId="142" priority="74" stopIfTrue="1">
      <formula>H39=3</formula>
    </cfRule>
    <cfRule type="expression" dxfId="141" priority="75" stopIfTrue="1">
      <formula>H39=2</formula>
    </cfRule>
  </conditionalFormatting>
  <conditionalFormatting sqref="G40">
    <cfRule type="expression" dxfId="140" priority="76" stopIfTrue="1">
      <formula>H40=4</formula>
    </cfRule>
    <cfRule type="expression" dxfId="139" priority="77" stopIfTrue="1">
      <formula>H40=3</formula>
    </cfRule>
    <cfRule type="expression" dxfId="138" priority="78" stopIfTrue="1">
      <formula>H40=2</formula>
    </cfRule>
  </conditionalFormatting>
  <conditionalFormatting sqref="G41">
    <cfRule type="expression" dxfId="137" priority="79" stopIfTrue="1">
      <formula>H41=4</formula>
    </cfRule>
    <cfRule type="expression" dxfId="136" priority="80" stopIfTrue="1">
      <formula>H41=3</formula>
    </cfRule>
    <cfRule type="expression" dxfId="135" priority="81" stopIfTrue="1">
      <formula>H41=2</formula>
    </cfRule>
  </conditionalFormatting>
  <conditionalFormatting sqref="G42">
    <cfRule type="expression" dxfId="134" priority="82" stopIfTrue="1">
      <formula>H42=4</formula>
    </cfRule>
    <cfRule type="expression" dxfId="133" priority="83" stopIfTrue="1">
      <formula>H42=3</formula>
    </cfRule>
    <cfRule type="expression" dxfId="132" priority="84" stopIfTrue="1">
      <formula>H42=2</formula>
    </cfRule>
  </conditionalFormatting>
  <conditionalFormatting sqref="G43">
    <cfRule type="expression" dxfId="131" priority="85" stopIfTrue="1">
      <formula>H43=4</formula>
    </cfRule>
    <cfRule type="expression" dxfId="130" priority="86" stopIfTrue="1">
      <formula>H43=3</formula>
    </cfRule>
    <cfRule type="expression" dxfId="129" priority="87" stopIfTrue="1">
      <formula>H43=2</formula>
    </cfRule>
  </conditionalFormatting>
  <conditionalFormatting sqref="G44">
    <cfRule type="expression" dxfId="128" priority="88" stopIfTrue="1">
      <formula>H44=4</formula>
    </cfRule>
    <cfRule type="expression" dxfId="127" priority="89" stopIfTrue="1">
      <formula>H44=3</formula>
    </cfRule>
    <cfRule type="expression" dxfId="126" priority="90" stopIfTrue="1">
      <formula>H44=2</formula>
    </cfRule>
  </conditionalFormatting>
  <conditionalFormatting sqref="G45">
    <cfRule type="expression" dxfId="125" priority="91" stopIfTrue="1">
      <formula>H45=4</formula>
    </cfRule>
    <cfRule type="expression" dxfId="124" priority="92" stopIfTrue="1">
      <formula>H45=3</formula>
    </cfRule>
    <cfRule type="expression" dxfId="123" priority="93" stopIfTrue="1">
      <formula>H45=2</formula>
    </cfRule>
  </conditionalFormatting>
  <conditionalFormatting sqref="G46">
    <cfRule type="expression" dxfId="122" priority="94" stopIfTrue="1">
      <formula>H46=4</formula>
    </cfRule>
    <cfRule type="expression" dxfId="121" priority="95" stopIfTrue="1">
      <formula>H46=3</formula>
    </cfRule>
    <cfRule type="expression" dxfId="120" priority="96" stopIfTrue="1">
      <formula>H46=2</formula>
    </cfRule>
  </conditionalFormatting>
  <conditionalFormatting sqref="G47">
    <cfRule type="expression" dxfId="119" priority="97" stopIfTrue="1">
      <formula>H47=4</formula>
    </cfRule>
    <cfRule type="expression" dxfId="118" priority="98" stopIfTrue="1">
      <formula>H47=3</formula>
    </cfRule>
    <cfRule type="expression" dxfId="117" priority="99" stopIfTrue="1">
      <formula>H47=2</formula>
    </cfRule>
  </conditionalFormatting>
  <conditionalFormatting sqref="G48">
    <cfRule type="expression" dxfId="116" priority="100" stopIfTrue="1">
      <formula>H48=4</formula>
    </cfRule>
    <cfRule type="expression" dxfId="115" priority="101" stopIfTrue="1">
      <formula>H48=3</formula>
    </cfRule>
    <cfRule type="expression" dxfId="114" priority="102" stopIfTrue="1">
      <formula>H48=2</formula>
    </cfRule>
  </conditionalFormatting>
  <conditionalFormatting sqref="G49">
    <cfRule type="expression" dxfId="113" priority="103" stopIfTrue="1">
      <formula>H49=4</formula>
    </cfRule>
    <cfRule type="expression" dxfId="112" priority="104" stopIfTrue="1">
      <formula>H49=3</formula>
    </cfRule>
    <cfRule type="expression" dxfId="111" priority="105" stopIfTrue="1">
      <formula>H49=2</formula>
    </cfRule>
  </conditionalFormatting>
  <conditionalFormatting sqref="G50">
    <cfRule type="expression" dxfId="110" priority="106" stopIfTrue="1">
      <formula>H50=4</formula>
    </cfRule>
    <cfRule type="expression" dxfId="109" priority="107" stopIfTrue="1">
      <formula>H50=3</formula>
    </cfRule>
    <cfRule type="expression" dxfId="108" priority="108" stopIfTrue="1">
      <formula>H50=2</formula>
    </cfRule>
  </conditionalFormatting>
  <conditionalFormatting sqref="G51">
    <cfRule type="expression" dxfId="107" priority="109" stopIfTrue="1">
      <formula>H51=4</formula>
    </cfRule>
    <cfRule type="expression" dxfId="106" priority="110" stopIfTrue="1">
      <formula>H51=3</formula>
    </cfRule>
    <cfRule type="expression" dxfId="105" priority="111" stopIfTrue="1">
      <formula>H51=2</formula>
    </cfRule>
  </conditionalFormatting>
  <conditionalFormatting sqref="G52">
    <cfRule type="expression" dxfId="104" priority="112" stopIfTrue="1">
      <formula>H52=4</formula>
    </cfRule>
    <cfRule type="expression" dxfId="103" priority="113" stopIfTrue="1">
      <formula>H52=3</formula>
    </cfRule>
    <cfRule type="expression" dxfId="102" priority="114" stopIfTrue="1">
      <formula>H52=2</formula>
    </cfRule>
  </conditionalFormatting>
  <conditionalFormatting sqref="G53">
    <cfRule type="expression" dxfId="101" priority="115" stopIfTrue="1">
      <formula>H53=4</formula>
    </cfRule>
    <cfRule type="expression" dxfId="100" priority="116" stopIfTrue="1">
      <formula>H53=3</formula>
    </cfRule>
    <cfRule type="expression" dxfId="99" priority="117" stopIfTrue="1">
      <formula>H53=2</formula>
    </cfRule>
  </conditionalFormatting>
  <conditionalFormatting sqref="G54">
    <cfRule type="expression" dxfId="98" priority="118" stopIfTrue="1">
      <formula>H54=4</formula>
    </cfRule>
    <cfRule type="expression" dxfId="97" priority="119" stopIfTrue="1">
      <formula>H54=3</formula>
    </cfRule>
    <cfRule type="expression" dxfId="96" priority="120" stopIfTrue="1">
      <formula>H54=2</formula>
    </cfRule>
  </conditionalFormatting>
  <conditionalFormatting sqref="G55">
    <cfRule type="expression" dxfId="95" priority="121" stopIfTrue="1">
      <formula>H55=4</formula>
    </cfRule>
    <cfRule type="expression" dxfId="94" priority="122" stopIfTrue="1">
      <formula>H55=3</formula>
    </cfRule>
    <cfRule type="expression" dxfId="93" priority="123" stopIfTrue="1">
      <formula>H55=2</formula>
    </cfRule>
  </conditionalFormatting>
  <conditionalFormatting sqref="G56">
    <cfRule type="expression" dxfId="92" priority="124" stopIfTrue="1">
      <formula>H56=4</formula>
    </cfRule>
    <cfRule type="expression" dxfId="91" priority="125" stopIfTrue="1">
      <formula>H56=3</formula>
    </cfRule>
    <cfRule type="expression" dxfId="90" priority="126" stopIfTrue="1">
      <formula>H56=2</formula>
    </cfRule>
  </conditionalFormatting>
  <conditionalFormatting sqref="G57">
    <cfRule type="expression" dxfId="89" priority="127" stopIfTrue="1">
      <formula>H57=4</formula>
    </cfRule>
    <cfRule type="expression" dxfId="88" priority="128" stopIfTrue="1">
      <formula>H57=3</formula>
    </cfRule>
    <cfRule type="expression" dxfId="87" priority="129" stopIfTrue="1">
      <formula>H57=2</formula>
    </cfRule>
  </conditionalFormatting>
  <conditionalFormatting sqref="G58">
    <cfRule type="expression" dxfId="86" priority="130" stopIfTrue="1">
      <formula>H58=4</formula>
    </cfRule>
    <cfRule type="expression" dxfId="85" priority="131" stopIfTrue="1">
      <formula>H58=3</formula>
    </cfRule>
    <cfRule type="expression" dxfId="84" priority="132" stopIfTrue="1">
      <formula>H58=2</formula>
    </cfRule>
  </conditionalFormatting>
  <conditionalFormatting sqref="G59">
    <cfRule type="expression" dxfId="83" priority="133" stopIfTrue="1">
      <formula>H59=4</formula>
    </cfRule>
    <cfRule type="expression" dxfId="82" priority="134" stopIfTrue="1">
      <formula>H59=3</formula>
    </cfRule>
    <cfRule type="expression" dxfId="81" priority="135" stopIfTrue="1">
      <formula>H59=2</formula>
    </cfRule>
  </conditionalFormatting>
  <conditionalFormatting sqref="G60">
    <cfRule type="expression" dxfId="80" priority="136" stopIfTrue="1">
      <formula>H60=4</formula>
    </cfRule>
    <cfRule type="expression" dxfId="79" priority="137" stopIfTrue="1">
      <formula>H60=3</formula>
    </cfRule>
    <cfRule type="expression" dxfId="78" priority="138" stopIfTrue="1">
      <formula>H60=2</formula>
    </cfRule>
  </conditionalFormatting>
  <conditionalFormatting sqref="G61">
    <cfRule type="expression" dxfId="77" priority="139" stopIfTrue="1">
      <formula>H61=4</formula>
    </cfRule>
    <cfRule type="expression" dxfId="76" priority="140" stopIfTrue="1">
      <formula>H61=3</formula>
    </cfRule>
    <cfRule type="expression" dxfId="75" priority="141" stopIfTrue="1">
      <formula>H61=2</formula>
    </cfRule>
  </conditionalFormatting>
  <conditionalFormatting sqref="G62">
    <cfRule type="expression" dxfId="74" priority="142" stopIfTrue="1">
      <formula>H62=4</formula>
    </cfRule>
    <cfRule type="expression" dxfId="73" priority="143" stopIfTrue="1">
      <formula>H62=3</formula>
    </cfRule>
    <cfRule type="expression" dxfId="72" priority="144" stopIfTrue="1">
      <formula>H62=2</formula>
    </cfRule>
  </conditionalFormatting>
  <conditionalFormatting sqref="G63">
    <cfRule type="expression" dxfId="71" priority="145" stopIfTrue="1">
      <formula>H63=4</formula>
    </cfRule>
    <cfRule type="expression" dxfId="70" priority="146" stopIfTrue="1">
      <formula>H63=3</formula>
    </cfRule>
    <cfRule type="expression" dxfId="69" priority="147" stopIfTrue="1">
      <formula>H63=2</formula>
    </cfRule>
  </conditionalFormatting>
  <conditionalFormatting sqref="G64">
    <cfRule type="expression" dxfId="68" priority="148" stopIfTrue="1">
      <formula>H64=4</formula>
    </cfRule>
    <cfRule type="expression" dxfId="67" priority="149" stopIfTrue="1">
      <formula>H64=3</formula>
    </cfRule>
    <cfRule type="expression" dxfId="66" priority="150" stopIfTrue="1">
      <formula>H64=2</formula>
    </cfRule>
  </conditionalFormatting>
  <conditionalFormatting sqref="G65">
    <cfRule type="expression" dxfId="65" priority="151" stopIfTrue="1">
      <formula>H65=4</formula>
    </cfRule>
    <cfRule type="expression" dxfId="64" priority="152" stopIfTrue="1">
      <formula>H65=3</formula>
    </cfRule>
    <cfRule type="expression" dxfId="63" priority="153" stopIfTrue="1">
      <formula>H65=2</formula>
    </cfRule>
  </conditionalFormatting>
  <conditionalFormatting sqref="G66">
    <cfRule type="expression" dxfId="62" priority="154" stopIfTrue="1">
      <formula>H66=4</formula>
    </cfRule>
    <cfRule type="expression" dxfId="61" priority="155" stopIfTrue="1">
      <formula>H66=3</formula>
    </cfRule>
    <cfRule type="expression" dxfId="60" priority="156" stopIfTrue="1">
      <formula>H66=2</formula>
    </cfRule>
  </conditionalFormatting>
  <conditionalFormatting sqref="G67">
    <cfRule type="expression" dxfId="59" priority="157" stopIfTrue="1">
      <formula>H67=4</formula>
    </cfRule>
    <cfRule type="expression" dxfId="58" priority="158" stopIfTrue="1">
      <formula>H67=3</formula>
    </cfRule>
    <cfRule type="expression" dxfId="57" priority="159" stopIfTrue="1">
      <formula>H67=2</formula>
    </cfRule>
  </conditionalFormatting>
  <conditionalFormatting sqref="G68">
    <cfRule type="expression" dxfId="56" priority="160" stopIfTrue="1">
      <formula>H68=4</formula>
    </cfRule>
    <cfRule type="expression" dxfId="55" priority="161" stopIfTrue="1">
      <formula>H68=3</formula>
    </cfRule>
    <cfRule type="expression" dxfId="54" priority="162" stopIfTrue="1">
      <formula>H68=2</formula>
    </cfRule>
  </conditionalFormatting>
  <conditionalFormatting sqref="G69">
    <cfRule type="expression" dxfId="53" priority="163" stopIfTrue="1">
      <formula>H69=4</formula>
    </cfRule>
    <cfRule type="expression" dxfId="52" priority="164" stopIfTrue="1">
      <formula>H69=3</formula>
    </cfRule>
    <cfRule type="expression" dxfId="51" priority="165" stopIfTrue="1">
      <formula>H69=2</formula>
    </cfRule>
  </conditionalFormatting>
  <conditionalFormatting sqref="G70">
    <cfRule type="expression" dxfId="50" priority="166" stopIfTrue="1">
      <formula>H70=4</formula>
    </cfRule>
    <cfRule type="expression" dxfId="49" priority="167" stopIfTrue="1">
      <formula>H70=3</formula>
    </cfRule>
    <cfRule type="expression" dxfId="48" priority="168" stopIfTrue="1">
      <formula>H70=2</formula>
    </cfRule>
  </conditionalFormatting>
  <conditionalFormatting sqref="G71">
    <cfRule type="expression" dxfId="47" priority="169" stopIfTrue="1">
      <formula>H71=4</formula>
    </cfRule>
    <cfRule type="expression" dxfId="46" priority="170" stopIfTrue="1">
      <formula>H71=3</formula>
    </cfRule>
    <cfRule type="expression" dxfId="45" priority="171" stopIfTrue="1">
      <formula>H71=2</formula>
    </cfRule>
  </conditionalFormatting>
  <conditionalFormatting sqref="G72">
    <cfRule type="expression" dxfId="44" priority="172" stopIfTrue="1">
      <formula>H72=4</formula>
    </cfRule>
    <cfRule type="expression" dxfId="43" priority="173" stopIfTrue="1">
      <formula>H72=3</formula>
    </cfRule>
    <cfRule type="expression" dxfId="42" priority="174" stopIfTrue="1">
      <formula>H72=2</formula>
    </cfRule>
  </conditionalFormatting>
  <conditionalFormatting sqref="G73">
    <cfRule type="expression" dxfId="41" priority="175" stopIfTrue="1">
      <formula>H73=4</formula>
    </cfRule>
    <cfRule type="expression" dxfId="40" priority="176" stopIfTrue="1">
      <formula>H73=3</formula>
    </cfRule>
    <cfRule type="expression" dxfId="39" priority="177" stopIfTrue="1">
      <formula>H73=2</formula>
    </cfRule>
  </conditionalFormatting>
  <conditionalFormatting sqref="G74">
    <cfRule type="expression" dxfId="38" priority="178" stopIfTrue="1">
      <formula>H74=4</formula>
    </cfRule>
    <cfRule type="expression" dxfId="37" priority="179" stopIfTrue="1">
      <formula>H74=3</formula>
    </cfRule>
    <cfRule type="expression" dxfId="36" priority="180" stopIfTrue="1">
      <formula>H74=2</formula>
    </cfRule>
  </conditionalFormatting>
  <conditionalFormatting sqref="G75">
    <cfRule type="expression" dxfId="35" priority="181" stopIfTrue="1">
      <formula>H75=4</formula>
    </cfRule>
    <cfRule type="expression" dxfId="34" priority="182" stopIfTrue="1">
      <formula>H75=3</formula>
    </cfRule>
    <cfRule type="expression" dxfId="33" priority="183" stopIfTrue="1">
      <formula>H75=2</formula>
    </cfRule>
  </conditionalFormatting>
  <conditionalFormatting sqref="G76">
    <cfRule type="expression" dxfId="32" priority="184" stopIfTrue="1">
      <formula>H76=4</formula>
    </cfRule>
    <cfRule type="expression" dxfId="31" priority="185" stopIfTrue="1">
      <formula>H76=3</formula>
    </cfRule>
    <cfRule type="expression" dxfId="30" priority="186" stopIfTrue="1">
      <formula>H76=2</formula>
    </cfRule>
  </conditionalFormatting>
  <conditionalFormatting sqref="G77">
    <cfRule type="expression" dxfId="29" priority="187" stopIfTrue="1">
      <formula>H77=4</formula>
    </cfRule>
    <cfRule type="expression" dxfId="28" priority="188" stopIfTrue="1">
      <formula>H77=3</formula>
    </cfRule>
    <cfRule type="expression" dxfId="27" priority="189" stopIfTrue="1">
      <formula>H77=2</formula>
    </cfRule>
  </conditionalFormatting>
  <conditionalFormatting sqref="D6">
    <cfRule type="expression" dxfId="26" priority="190" stopIfTrue="1">
      <formula>E6=4</formula>
    </cfRule>
    <cfRule type="expression" dxfId="25" priority="191" stopIfTrue="1">
      <formula>E6=3</formula>
    </cfRule>
    <cfRule type="expression" dxfId="24" priority="192" stopIfTrue="1">
      <formula>E6=2</formula>
    </cfRule>
  </conditionalFormatting>
  <conditionalFormatting sqref="D23">
    <cfRule type="expression" dxfId="23" priority="193" stopIfTrue="1">
      <formula>E23=4</formula>
    </cfRule>
    <cfRule type="expression" dxfId="22" priority="194" stopIfTrue="1">
      <formula>E23=3</formula>
    </cfRule>
    <cfRule type="expression" dxfId="21" priority="195" stopIfTrue="1">
      <formula>E23=2</formula>
    </cfRule>
  </conditionalFormatting>
  <conditionalFormatting sqref="D35">
    <cfRule type="expression" dxfId="20" priority="196" stopIfTrue="1">
      <formula>E35=4</formula>
    </cfRule>
    <cfRule type="expression" dxfId="19" priority="197" stopIfTrue="1">
      <formula>E35=3</formula>
    </cfRule>
    <cfRule type="expression" dxfId="18" priority="198" stopIfTrue="1">
      <formula>E35=2</formula>
    </cfRule>
  </conditionalFormatting>
  <conditionalFormatting sqref="D42">
    <cfRule type="expression" dxfId="17" priority="199" stopIfTrue="1">
      <formula>E42=4</formula>
    </cfRule>
    <cfRule type="expression" dxfId="16" priority="200" stopIfTrue="1">
      <formula>E42=3</formula>
    </cfRule>
    <cfRule type="expression" dxfId="15" priority="201" stopIfTrue="1">
      <formula>E42=2</formula>
    </cfRule>
  </conditionalFormatting>
  <conditionalFormatting sqref="D49">
    <cfRule type="expression" dxfId="14" priority="202" stopIfTrue="1">
      <formula>E49=4</formula>
    </cfRule>
    <cfRule type="expression" dxfId="13" priority="203" stopIfTrue="1">
      <formula>E49=3</formula>
    </cfRule>
    <cfRule type="expression" dxfId="12" priority="204" stopIfTrue="1">
      <formula>E49=2</formula>
    </cfRule>
  </conditionalFormatting>
  <conditionalFormatting sqref="D58">
    <cfRule type="expression" dxfId="11" priority="205" stopIfTrue="1">
      <formula>E58=4</formula>
    </cfRule>
    <cfRule type="expression" dxfId="10" priority="206" stopIfTrue="1">
      <formula>E58=3</formula>
    </cfRule>
    <cfRule type="expression" dxfId="9" priority="207" stopIfTrue="1">
      <formula>E58=2</formula>
    </cfRule>
  </conditionalFormatting>
  <conditionalFormatting sqref="D71">
    <cfRule type="expression" dxfId="8" priority="208" stopIfTrue="1">
      <formula>E71=4</formula>
    </cfRule>
    <cfRule type="expression" dxfId="7" priority="209" stopIfTrue="1">
      <formula>E71=3</formula>
    </cfRule>
    <cfRule type="expression" dxfId="6" priority="210" stopIfTrue="1">
      <formula>E71=2</formula>
    </cfRule>
  </conditionalFormatting>
  <conditionalFormatting sqref="D76">
    <cfRule type="expression" dxfId="5" priority="211" stopIfTrue="1">
      <formula>E76=4</formula>
    </cfRule>
    <cfRule type="expression" dxfId="4" priority="212" stopIfTrue="1">
      <formula>E76=3</formula>
    </cfRule>
    <cfRule type="expression" dxfId="3" priority="213" stopIfTrue="1">
      <formula>E76=2</formula>
    </cfRule>
  </conditionalFormatting>
  <conditionalFormatting sqref="K7:K77">
    <cfRule type="expression" dxfId="2" priority="214" stopIfTrue="1">
      <formula>$M7=MAX($M7:$P7)</formula>
    </cfRule>
    <cfRule type="expression" dxfId="1" priority="215" stopIfTrue="1">
      <formula>$O7=MAX($M7:$P7)</formula>
    </cfRule>
    <cfRule type="expression" dxfId="0" priority="216" stopIfTrue="1">
      <formula>$M7+$N7&gt;$O7+$P7</formula>
    </cfRule>
  </conditionalFormatting>
  <printOptions horizontalCentered="1"/>
  <pageMargins left="0.39305555555555599" right="0.39305555555555599" top="0.74791666666666701" bottom="0.74791666666666701" header="0.31458333333333299" footer="0.31458333333333299"/>
  <pageSetup paperSize="5" scale="65" fitToHeight="9" orientation="landscape" horizontalDpi="4294967292" r:id="rId1"/>
  <headerFooter alignWithMargins="0">
    <oddHeader>&amp;RLampiran III : &amp;P/&amp;N</oddHeader>
  </headerFooter>
</worksheet>
</file>

<file path=xl/worksheets/sheet3.xml><?xml version="1.0" encoding="utf-8"?>
<worksheet xmlns="http://schemas.openxmlformats.org/spreadsheetml/2006/main" xmlns:r="http://schemas.openxmlformats.org/officeDocument/2006/relationships">
  <dimension ref="A1:H35"/>
  <sheetViews>
    <sheetView zoomScale="90" zoomScaleNormal="90" workbookViewId="0">
      <selection activeCell="A35" sqref="A35"/>
    </sheetView>
  </sheetViews>
  <sheetFormatPr defaultColWidth="9.140625" defaultRowHeight="18.75"/>
  <cols>
    <col min="1" max="1" width="30.7109375" style="23" customWidth="1"/>
    <col min="2" max="2" width="20.7109375" style="23" customWidth="1"/>
    <col min="3" max="3" width="25.7109375" style="23" customWidth="1"/>
    <col min="4" max="4" width="20.7109375" style="23" customWidth="1"/>
    <col min="5" max="6" width="25.7109375" style="23" customWidth="1"/>
    <col min="7" max="7" width="20.7109375" style="23" customWidth="1"/>
    <col min="8" max="8" width="25.7109375" style="23" customWidth="1"/>
    <col min="9" max="16384" width="9.140625" style="23"/>
  </cols>
  <sheetData>
    <row r="1" spans="1:8">
      <c r="A1" s="177" t="s">
        <v>174</v>
      </c>
      <c r="B1" s="177"/>
      <c r="C1" s="177"/>
      <c r="D1" s="177"/>
      <c r="E1" s="177"/>
      <c r="F1" s="177"/>
      <c r="G1" s="177"/>
      <c r="H1" s="177"/>
    </row>
    <row r="3" spans="1:8" s="49" customFormat="1" ht="30">
      <c r="A3" s="51" t="s">
        <v>175</v>
      </c>
      <c r="B3" s="52" t="s">
        <v>176</v>
      </c>
      <c r="C3" s="52" t="s">
        <v>177</v>
      </c>
      <c r="D3" s="52" t="s">
        <v>178</v>
      </c>
      <c r="E3" s="52" t="s">
        <v>177</v>
      </c>
      <c r="F3" s="52" t="s">
        <v>179</v>
      </c>
      <c r="G3" s="52" t="s">
        <v>180</v>
      </c>
      <c r="H3" s="53" t="s">
        <v>177</v>
      </c>
    </row>
    <row r="4" spans="1:8" s="49" customFormat="1">
      <c r="A4" s="54">
        <v>1</v>
      </c>
      <c r="B4" s="55">
        <v>2</v>
      </c>
      <c r="C4" s="55">
        <v>3</v>
      </c>
      <c r="D4" s="55">
        <v>4</v>
      </c>
      <c r="E4" s="55">
        <v>5</v>
      </c>
      <c r="F4" s="55">
        <v>6</v>
      </c>
      <c r="G4" s="55">
        <v>7</v>
      </c>
      <c r="H4" s="56">
        <v>8</v>
      </c>
    </row>
    <row r="5" spans="1:8" s="50" customFormat="1" ht="60">
      <c r="A5" s="57" t="s">
        <v>181</v>
      </c>
      <c r="B5" s="58" t="s">
        <v>156</v>
      </c>
      <c r="C5" s="59" t="s">
        <v>182</v>
      </c>
      <c r="D5" s="60"/>
      <c r="E5" s="59"/>
      <c r="F5" s="59"/>
      <c r="G5" s="60"/>
      <c r="H5" s="61"/>
    </row>
    <row r="6" spans="1:8" s="50" customFormat="1" ht="60">
      <c r="A6" s="62"/>
      <c r="B6" s="60"/>
      <c r="C6" s="59" t="s">
        <v>183</v>
      </c>
      <c r="D6" s="60"/>
      <c r="E6" s="59"/>
      <c r="F6" s="59"/>
      <c r="G6" s="60"/>
      <c r="H6" s="61"/>
    </row>
    <row r="7" spans="1:8" s="50" customFormat="1" ht="45">
      <c r="A7" s="62"/>
      <c r="B7" s="60"/>
      <c r="C7" s="59" t="s">
        <v>184</v>
      </c>
      <c r="D7" s="60"/>
      <c r="E7" s="59"/>
      <c r="F7" s="59"/>
      <c r="G7" s="60"/>
      <c r="H7" s="61"/>
    </row>
    <row r="8" spans="1:8" s="50" customFormat="1" ht="150">
      <c r="A8" s="62"/>
      <c r="B8" s="60"/>
      <c r="C8" s="59" t="s">
        <v>185</v>
      </c>
      <c r="D8" s="60"/>
      <c r="E8" s="59"/>
      <c r="F8" s="59"/>
      <c r="G8" s="60"/>
      <c r="H8" s="61"/>
    </row>
    <row r="9" spans="1:8" s="50" customFormat="1" ht="150">
      <c r="A9" s="62"/>
      <c r="B9" s="60"/>
      <c r="C9" s="59" t="s">
        <v>186</v>
      </c>
      <c r="D9" s="60"/>
      <c r="E9" s="59"/>
      <c r="F9" s="59"/>
      <c r="G9" s="60"/>
      <c r="H9" s="61"/>
    </row>
    <row r="10" spans="1:8" s="50" customFormat="1" ht="75">
      <c r="A10" s="62"/>
      <c r="B10" s="60"/>
      <c r="C10" s="59" t="s">
        <v>187</v>
      </c>
      <c r="D10" s="60"/>
      <c r="E10" s="59"/>
      <c r="F10" s="59"/>
      <c r="G10" s="60"/>
      <c r="H10" s="61"/>
    </row>
    <row r="11" spans="1:8" s="50" customFormat="1" ht="60">
      <c r="A11" s="62"/>
      <c r="B11" s="60"/>
      <c r="C11" s="59" t="s">
        <v>188</v>
      </c>
      <c r="D11" s="60"/>
      <c r="E11" s="59"/>
      <c r="F11" s="59"/>
      <c r="G11" s="60"/>
      <c r="H11" s="61"/>
    </row>
    <row r="12" spans="1:8" s="50" customFormat="1" ht="60">
      <c r="A12" s="62"/>
      <c r="B12" s="60"/>
      <c r="C12" s="59" t="s">
        <v>189</v>
      </c>
      <c r="D12" s="60"/>
      <c r="E12" s="59"/>
      <c r="F12" s="59"/>
      <c r="G12" s="60"/>
      <c r="H12" s="61"/>
    </row>
    <row r="13" spans="1:8" s="50" customFormat="1" ht="60">
      <c r="A13" s="62"/>
      <c r="B13" s="60"/>
      <c r="C13" s="59" t="s">
        <v>190</v>
      </c>
      <c r="D13" s="60"/>
      <c r="E13" s="59"/>
      <c r="F13" s="59"/>
      <c r="G13" s="60"/>
      <c r="H13" s="61"/>
    </row>
    <row r="14" spans="1:8" s="50" customFormat="1" ht="75">
      <c r="A14" s="62"/>
      <c r="B14" s="60"/>
      <c r="C14" s="59" t="s">
        <v>191</v>
      </c>
      <c r="D14" s="60"/>
      <c r="E14" s="59"/>
      <c r="F14" s="59"/>
      <c r="G14" s="60"/>
      <c r="H14" s="61"/>
    </row>
    <row r="15" spans="1:8" s="50" customFormat="1" ht="90">
      <c r="A15" s="62"/>
      <c r="B15" s="60"/>
      <c r="C15" s="59" t="s">
        <v>192</v>
      </c>
      <c r="D15" s="60"/>
      <c r="E15" s="59"/>
      <c r="F15" s="59"/>
      <c r="G15" s="60"/>
      <c r="H15" s="61"/>
    </row>
    <row r="16" spans="1:8" s="50" customFormat="1" ht="30">
      <c r="A16" s="63" t="s">
        <v>193</v>
      </c>
      <c r="B16" s="58" t="s">
        <v>158</v>
      </c>
      <c r="C16" s="59"/>
      <c r="D16" s="60"/>
      <c r="E16" s="59"/>
      <c r="F16" s="59"/>
      <c r="G16" s="60"/>
      <c r="H16" s="61"/>
    </row>
    <row r="17" spans="1:8" s="50" customFormat="1" ht="30">
      <c r="A17" s="64" t="s">
        <v>194</v>
      </c>
      <c r="B17" s="65" t="s">
        <v>158</v>
      </c>
      <c r="C17" s="66"/>
      <c r="D17" s="65"/>
      <c r="E17" s="66"/>
      <c r="F17" s="66"/>
      <c r="G17" s="65"/>
      <c r="H17" s="67"/>
    </row>
    <row r="18" spans="1:8" s="50" customFormat="1">
      <c r="A18" s="63" t="s">
        <v>195</v>
      </c>
      <c r="B18" s="65" t="s">
        <v>158</v>
      </c>
      <c r="C18" s="59"/>
      <c r="D18" s="65"/>
      <c r="E18" s="59"/>
      <c r="F18" s="59"/>
      <c r="G18" s="65"/>
      <c r="H18" s="61"/>
    </row>
    <row r="19" spans="1:8" s="50" customFormat="1" ht="30">
      <c r="A19" s="64" t="s">
        <v>196</v>
      </c>
      <c r="B19" s="65" t="s">
        <v>158</v>
      </c>
      <c r="C19" s="66"/>
      <c r="D19" s="65"/>
      <c r="E19" s="66"/>
      <c r="F19" s="66"/>
      <c r="G19" s="65"/>
      <c r="H19" s="67"/>
    </row>
    <row r="20" spans="1:8" s="50" customFormat="1" ht="30">
      <c r="A20" s="63" t="s">
        <v>197</v>
      </c>
      <c r="B20" s="58" t="s">
        <v>158</v>
      </c>
      <c r="C20" s="59"/>
      <c r="D20" s="60"/>
      <c r="E20" s="59"/>
      <c r="F20" s="59"/>
      <c r="G20" s="60"/>
      <c r="H20" s="61"/>
    </row>
    <row r="21" spans="1:8" s="50" customFormat="1">
      <c r="A21" s="64" t="s">
        <v>198</v>
      </c>
      <c r="B21" s="65" t="s">
        <v>158</v>
      </c>
      <c r="C21" s="66"/>
      <c r="D21" s="65"/>
      <c r="E21" s="66"/>
      <c r="F21" s="66"/>
      <c r="G21" s="65"/>
      <c r="H21" s="67"/>
    </row>
    <row r="22" spans="1:8" s="50" customFormat="1">
      <c r="A22" s="68" t="s">
        <v>199</v>
      </c>
      <c r="B22" s="69" t="s">
        <v>158</v>
      </c>
      <c r="C22" s="70"/>
      <c r="D22" s="69"/>
      <c r="E22" s="70"/>
      <c r="F22" s="70"/>
      <c r="G22" s="69"/>
      <c r="H22" s="71"/>
    </row>
    <row r="23" spans="1:8">
      <c r="A23" s="142" t="s">
        <v>252</v>
      </c>
    </row>
    <row r="24" spans="1:8">
      <c r="A24" s="46" t="s">
        <v>160</v>
      </c>
      <c r="B24" s="46"/>
      <c r="C24" s="46"/>
    </row>
    <row r="25" spans="1:8">
      <c r="A25" s="47" t="s">
        <v>161</v>
      </c>
      <c r="B25" s="47" t="s">
        <v>200</v>
      </c>
      <c r="C25" s="47"/>
    </row>
    <row r="26" spans="1:8" ht="37.5" customHeight="1">
      <c r="A26" s="47" t="s">
        <v>163</v>
      </c>
      <c r="B26" s="178" t="s">
        <v>201</v>
      </c>
      <c r="C26" s="178"/>
      <c r="D26" s="178"/>
      <c r="E26" s="178"/>
      <c r="F26" s="178"/>
      <c r="G26" s="178"/>
      <c r="H26" s="178"/>
    </row>
    <row r="27" spans="1:8">
      <c r="A27" s="47" t="s">
        <v>164</v>
      </c>
      <c r="B27" s="47" t="s">
        <v>202</v>
      </c>
      <c r="C27" s="47"/>
    </row>
    <row r="28" spans="1:8" ht="37.5" customHeight="1">
      <c r="A28" s="47" t="s">
        <v>166</v>
      </c>
      <c r="B28" s="178" t="s">
        <v>203</v>
      </c>
      <c r="C28" s="178"/>
      <c r="D28" s="178"/>
      <c r="E28" s="178"/>
      <c r="F28" s="178"/>
      <c r="G28" s="178"/>
      <c r="H28" s="178"/>
    </row>
    <row r="29" spans="1:8">
      <c r="A29" s="47" t="s">
        <v>167</v>
      </c>
      <c r="B29" s="47" t="s">
        <v>202</v>
      </c>
      <c r="C29" s="47"/>
    </row>
    <row r="30" spans="1:8" ht="74.25" customHeight="1">
      <c r="A30" s="47" t="s">
        <v>169</v>
      </c>
      <c r="B30" s="178" t="s">
        <v>204</v>
      </c>
      <c r="C30" s="178"/>
      <c r="D30" s="178"/>
      <c r="E30" s="178"/>
      <c r="F30" s="178"/>
      <c r="G30" s="178"/>
      <c r="H30" s="178"/>
    </row>
    <row r="31" spans="1:8" ht="38.25" customHeight="1">
      <c r="A31" s="47" t="s">
        <v>170</v>
      </c>
      <c r="B31" s="178" t="s">
        <v>205</v>
      </c>
      <c r="C31" s="178"/>
      <c r="D31" s="178"/>
      <c r="E31" s="178"/>
      <c r="F31" s="178"/>
      <c r="G31" s="178"/>
      <c r="H31" s="178"/>
    </row>
    <row r="32" spans="1:8">
      <c r="A32" s="47" t="s">
        <v>172</v>
      </c>
      <c r="B32" s="47" t="s">
        <v>206</v>
      </c>
      <c r="C32" s="47"/>
    </row>
    <row r="35" spans="1:1">
      <c r="A35" s="22"/>
    </row>
  </sheetData>
  <mergeCells count="5">
    <mergeCell ref="A1:H1"/>
    <mergeCell ref="B26:H26"/>
    <mergeCell ref="B28:H28"/>
    <mergeCell ref="B30:H30"/>
    <mergeCell ref="B31:H31"/>
  </mergeCells>
  <printOptions horizontalCentered="1"/>
  <pageMargins left="0.70833333333333304" right="0.70833333333333304" top="0.74791666666666701" bottom="0.74791666666666701" header="0.31458333333333299" footer="0.31458333333333299"/>
  <pageSetup paperSize="9" scale="65" orientation="landscape"/>
  <headerFooter alignWithMargins="0">
    <oddHeader>&amp;RLampiran IV : &amp;P/&amp;N</oddHeader>
  </headerFooter>
</worksheet>
</file>

<file path=xl/worksheets/sheet4.xml><?xml version="1.0" encoding="utf-8"?>
<worksheet xmlns="http://schemas.openxmlformats.org/spreadsheetml/2006/main" xmlns:r="http://schemas.openxmlformats.org/officeDocument/2006/relationships">
  <dimension ref="A1:E25"/>
  <sheetViews>
    <sheetView zoomScale="80" zoomScaleNormal="80" workbookViewId="0">
      <selection activeCell="D11" sqref="D11"/>
    </sheetView>
  </sheetViews>
  <sheetFormatPr defaultColWidth="9.140625" defaultRowHeight="18.75"/>
  <cols>
    <col min="1" max="1" width="12.42578125" style="23" customWidth="1"/>
    <col min="2" max="2" width="61" style="23" customWidth="1"/>
    <col min="3" max="3" width="24" style="23" customWidth="1"/>
    <col min="4" max="5" width="30.7109375" style="23" customWidth="1"/>
    <col min="6" max="6" width="9.140625" style="23"/>
    <col min="7" max="7" width="9.140625" style="23" customWidth="1"/>
    <col min="8" max="16384" width="9.140625" style="23"/>
  </cols>
  <sheetData>
    <row r="1" spans="1:5">
      <c r="A1" s="179" t="s">
        <v>207</v>
      </c>
      <c r="B1" s="179"/>
      <c r="C1" s="179"/>
      <c r="D1" s="179"/>
      <c r="E1" s="179"/>
    </row>
    <row r="3" spans="1:5">
      <c r="A3" s="24" t="s">
        <v>208</v>
      </c>
      <c r="B3" s="25" t="s">
        <v>209</v>
      </c>
      <c r="C3" s="25" t="s">
        <v>210</v>
      </c>
      <c r="D3" s="26" t="s">
        <v>211</v>
      </c>
      <c r="E3" s="27" t="s">
        <v>212</v>
      </c>
    </row>
    <row r="4" spans="1:5">
      <c r="A4" s="24">
        <v>1</v>
      </c>
      <c r="B4" s="25">
        <v>2</v>
      </c>
      <c r="C4" s="25">
        <v>3</v>
      </c>
      <c r="D4" s="26">
        <v>4</v>
      </c>
      <c r="E4" s="27">
        <v>5</v>
      </c>
    </row>
    <row r="5" spans="1:5">
      <c r="A5" s="28" t="s">
        <v>213</v>
      </c>
      <c r="B5" s="29" t="s">
        <v>181</v>
      </c>
      <c r="C5" s="30"/>
      <c r="D5" s="31"/>
      <c r="E5" s="32"/>
    </row>
    <row r="6" spans="1:5">
      <c r="A6" s="33">
        <v>1</v>
      </c>
      <c r="B6" s="34" t="s">
        <v>214</v>
      </c>
      <c r="C6" s="30"/>
      <c r="D6" s="31"/>
      <c r="E6" s="32"/>
    </row>
    <row r="7" spans="1:5">
      <c r="A7" s="33">
        <v>2</v>
      </c>
      <c r="B7" s="34" t="s">
        <v>214</v>
      </c>
      <c r="C7" s="30"/>
      <c r="D7" s="31"/>
      <c r="E7" s="32"/>
    </row>
    <row r="8" spans="1:5">
      <c r="A8" s="33">
        <v>3</v>
      </c>
      <c r="B8" s="34" t="s">
        <v>214</v>
      </c>
      <c r="C8" s="30"/>
      <c r="D8" s="31"/>
      <c r="E8" s="32"/>
    </row>
    <row r="9" spans="1:5">
      <c r="A9" s="33">
        <v>4</v>
      </c>
      <c r="B9" s="34" t="s">
        <v>214</v>
      </c>
      <c r="C9" s="30"/>
      <c r="D9" s="31"/>
      <c r="E9" s="32"/>
    </row>
    <row r="10" spans="1:5">
      <c r="A10" s="35" t="s">
        <v>215</v>
      </c>
      <c r="B10" s="36" t="s">
        <v>193</v>
      </c>
      <c r="C10" s="30"/>
      <c r="D10" s="31"/>
      <c r="E10" s="32"/>
    </row>
    <row r="11" spans="1:5">
      <c r="A11" s="37" t="s">
        <v>216</v>
      </c>
      <c r="B11" s="38" t="s">
        <v>194</v>
      </c>
      <c r="C11" s="30"/>
      <c r="D11" s="39"/>
      <c r="E11" s="40"/>
    </row>
    <row r="12" spans="1:5">
      <c r="A12" s="35" t="s">
        <v>217</v>
      </c>
      <c r="B12" s="36" t="s">
        <v>195</v>
      </c>
      <c r="C12" s="30"/>
      <c r="D12" s="39"/>
      <c r="E12" s="40"/>
    </row>
    <row r="13" spans="1:5">
      <c r="A13" s="37" t="s">
        <v>218</v>
      </c>
      <c r="B13" s="38" t="s">
        <v>196</v>
      </c>
      <c r="C13" s="30"/>
      <c r="D13" s="39"/>
      <c r="E13" s="40"/>
    </row>
    <row r="14" spans="1:5">
      <c r="A14" s="35" t="s">
        <v>219</v>
      </c>
      <c r="B14" s="36" t="s">
        <v>197</v>
      </c>
      <c r="C14" s="30"/>
      <c r="D14" s="31"/>
      <c r="E14" s="32"/>
    </row>
    <row r="15" spans="1:5">
      <c r="A15" s="37" t="s">
        <v>220</v>
      </c>
      <c r="B15" s="38" t="s">
        <v>198</v>
      </c>
      <c r="C15" s="30"/>
      <c r="D15" s="39"/>
      <c r="E15" s="40"/>
    </row>
    <row r="16" spans="1:5">
      <c r="A16" s="41" t="s">
        <v>221</v>
      </c>
      <c r="B16" s="42" t="s">
        <v>199</v>
      </c>
      <c r="C16" s="43"/>
      <c r="D16" s="44"/>
      <c r="E16" s="45"/>
    </row>
    <row r="17" spans="1:5">
      <c r="A17" s="142" t="s">
        <v>250</v>
      </c>
    </row>
    <row r="18" spans="1:5">
      <c r="A18" s="46" t="s">
        <v>251</v>
      </c>
      <c r="B18" s="46"/>
    </row>
    <row r="19" spans="1:5">
      <c r="A19" s="47" t="s">
        <v>161</v>
      </c>
      <c r="B19" s="47" t="s">
        <v>222</v>
      </c>
    </row>
    <row r="20" spans="1:5" s="22" customFormat="1" ht="41.25" customHeight="1">
      <c r="A20" s="48" t="s">
        <v>163</v>
      </c>
      <c r="B20" s="178" t="s">
        <v>223</v>
      </c>
      <c r="C20" s="178"/>
      <c r="D20" s="178"/>
      <c r="E20" s="178"/>
    </row>
    <row r="21" spans="1:5" ht="36.75" customHeight="1">
      <c r="A21" s="47" t="s">
        <v>164</v>
      </c>
      <c r="B21" s="178" t="s">
        <v>224</v>
      </c>
      <c r="C21" s="178"/>
      <c r="D21" s="178"/>
      <c r="E21" s="178"/>
    </row>
    <row r="22" spans="1:5" ht="39" customHeight="1">
      <c r="A22" s="47" t="s">
        <v>166</v>
      </c>
      <c r="B22" s="178" t="s">
        <v>225</v>
      </c>
      <c r="C22" s="178"/>
      <c r="D22" s="178"/>
      <c r="E22" s="178"/>
    </row>
    <row r="23" spans="1:5" ht="38.25" customHeight="1">
      <c r="A23" s="47" t="s">
        <v>167</v>
      </c>
      <c r="B23" s="178" t="s">
        <v>226</v>
      </c>
      <c r="C23" s="178"/>
      <c r="D23" s="178"/>
      <c r="E23" s="178"/>
    </row>
    <row r="25" spans="1:5">
      <c r="B25" s="138"/>
    </row>
  </sheetData>
  <mergeCells count="5">
    <mergeCell ref="A1:E1"/>
    <mergeCell ref="B20:E20"/>
    <mergeCell ref="B21:E21"/>
    <mergeCell ref="B22:E22"/>
    <mergeCell ref="B23:E23"/>
  </mergeCells>
  <printOptions horizontalCentered="1"/>
  <pageMargins left="0.70833333333333304" right="0.70833333333333304" top="0.74791666666666701" bottom="0.74791666666666701" header="0.31458333333333299" footer="0.31458333333333299"/>
  <pageSetup paperSize="9" scale="80" orientation="landscape"/>
  <headerFooter alignWithMargins="0">
    <oddHeader>&amp;RLampiran V : &amp;P/&amp;N</oddHeader>
  </headerFooter>
</worksheet>
</file>

<file path=xl/worksheets/sheet5.xml><?xml version="1.0" encoding="utf-8"?>
<worksheet xmlns="http://schemas.openxmlformats.org/spreadsheetml/2006/main" xmlns:r="http://schemas.openxmlformats.org/officeDocument/2006/relationships">
  <sheetPr>
    <tabColor rgb="FFFF0000"/>
  </sheetPr>
  <dimension ref="A1:G29"/>
  <sheetViews>
    <sheetView workbookViewId="0">
      <selection activeCell="E5" sqref="E5"/>
    </sheetView>
  </sheetViews>
  <sheetFormatPr defaultColWidth="9" defaultRowHeight="15"/>
  <cols>
    <col min="1" max="1" width="3.85546875" customWidth="1"/>
    <col min="2" max="2" width="14.7109375" customWidth="1"/>
    <col min="3" max="3" width="18.85546875" customWidth="1"/>
    <col min="4" max="4" width="27.7109375" customWidth="1"/>
    <col min="5" max="7" width="30.7109375" customWidth="1"/>
  </cols>
  <sheetData>
    <row r="1" spans="1:7" ht="18.75">
      <c r="A1" s="179" t="s">
        <v>227</v>
      </c>
      <c r="B1" s="179"/>
      <c r="C1" s="179"/>
      <c r="D1" s="179"/>
      <c r="E1" s="179"/>
      <c r="F1" s="179"/>
      <c r="G1" s="179"/>
    </row>
    <row r="3" spans="1:7" s="14" customFormat="1" ht="31.5">
      <c r="A3" s="15" t="s">
        <v>208</v>
      </c>
      <c r="B3" s="15" t="s">
        <v>228</v>
      </c>
      <c r="C3" s="15" t="s">
        <v>229</v>
      </c>
      <c r="D3" s="15" t="s">
        <v>230</v>
      </c>
      <c r="E3" s="16" t="s">
        <v>231</v>
      </c>
      <c r="F3" s="15" t="s">
        <v>232</v>
      </c>
      <c r="G3" s="17" t="s">
        <v>233</v>
      </c>
    </row>
    <row r="4" spans="1:7">
      <c r="A4" s="18">
        <v>1</v>
      </c>
      <c r="B4" s="18">
        <v>2</v>
      </c>
      <c r="C4" s="18">
        <v>3</v>
      </c>
      <c r="D4" s="18">
        <v>4</v>
      </c>
      <c r="E4" s="18">
        <v>5</v>
      </c>
      <c r="F4" s="18">
        <v>6</v>
      </c>
      <c r="G4" s="18">
        <v>7</v>
      </c>
    </row>
    <row r="5" spans="1:7">
      <c r="A5" s="19"/>
      <c r="B5" s="19"/>
      <c r="C5" s="19"/>
      <c r="D5" s="19"/>
      <c r="E5" s="19"/>
      <c r="F5" s="19"/>
      <c r="G5" s="20"/>
    </row>
    <row r="6" spans="1:7">
      <c r="A6" s="19"/>
      <c r="B6" s="19"/>
      <c r="C6" s="19"/>
      <c r="D6" s="19"/>
      <c r="E6" s="19"/>
      <c r="F6" s="19"/>
      <c r="G6" s="20"/>
    </row>
    <row r="7" spans="1:7">
      <c r="A7" s="19"/>
      <c r="B7" s="19"/>
      <c r="C7" s="19"/>
      <c r="D7" s="19"/>
      <c r="E7" s="19"/>
      <c r="F7" s="19"/>
      <c r="G7" s="20"/>
    </row>
    <row r="8" spans="1:7">
      <c r="A8" s="19"/>
      <c r="B8" s="19"/>
      <c r="C8" s="19"/>
      <c r="D8" s="19"/>
      <c r="E8" s="19"/>
      <c r="F8" s="19"/>
      <c r="G8" s="20"/>
    </row>
    <row r="9" spans="1:7">
      <c r="A9" s="19"/>
      <c r="B9" s="19"/>
      <c r="C9" s="19"/>
      <c r="D9" s="19"/>
      <c r="E9" s="19"/>
      <c r="F9" s="19"/>
      <c r="G9" s="20"/>
    </row>
    <row r="10" spans="1:7">
      <c r="A10" s="19"/>
      <c r="B10" s="19"/>
      <c r="C10" s="19"/>
      <c r="D10" s="19"/>
      <c r="E10" s="19"/>
      <c r="F10" s="19"/>
      <c r="G10" s="20"/>
    </row>
    <row r="11" spans="1:7">
      <c r="A11" s="19"/>
      <c r="B11" s="19"/>
      <c r="C11" s="19"/>
      <c r="D11" s="19"/>
      <c r="E11" s="19"/>
      <c r="F11" s="19"/>
      <c r="G11" s="20"/>
    </row>
    <row r="12" spans="1:7">
      <c r="A12" s="19"/>
      <c r="B12" s="19"/>
      <c r="C12" s="19"/>
      <c r="D12" s="19"/>
      <c r="E12" s="19"/>
      <c r="F12" s="19"/>
      <c r="G12" s="20"/>
    </row>
    <row r="13" spans="1:7">
      <c r="A13" s="141" t="s">
        <v>249</v>
      </c>
    </row>
    <row r="14" spans="1:7">
      <c r="A14" s="21" t="s">
        <v>160</v>
      </c>
    </row>
    <row r="16" spans="1:7">
      <c r="A16" t="s">
        <v>161</v>
      </c>
      <c r="C16" t="s">
        <v>162</v>
      </c>
    </row>
    <row r="17" spans="1:3">
      <c r="A17" t="s">
        <v>163</v>
      </c>
      <c r="C17" t="s">
        <v>234</v>
      </c>
    </row>
    <row r="18" spans="1:3">
      <c r="A18" t="s">
        <v>164</v>
      </c>
      <c r="C18" t="s">
        <v>235</v>
      </c>
    </row>
    <row r="19" spans="1:3">
      <c r="A19" t="s">
        <v>166</v>
      </c>
      <c r="C19" t="s">
        <v>236</v>
      </c>
    </row>
    <row r="20" spans="1:3">
      <c r="A20" t="s">
        <v>167</v>
      </c>
      <c r="C20" t="s">
        <v>237</v>
      </c>
    </row>
    <row r="21" spans="1:3">
      <c r="C21" t="s">
        <v>238</v>
      </c>
    </row>
    <row r="22" spans="1:3">
      <c r="A22" t="s">
        <v>169</v>
      </c>
      <c r="C22" t="s">
        <v>239</v>
      </c>
    </row>
    <row r="23" spans="1:3">
      <c r="C23" t="s">
        <v>240</v>
      </c>
    </row>
    <row r="24" spans="1:3">
      <c r="C24" t="s">
        <v>241</v>
      </c>
    </row>
    <row r="25" spans="1:3">
      <c r="A25" t="s">
        <v>170</v>
      </c>
      <c r="C25" t="s">
        <v>242</v>
      </c>
    </row>
    <row r="26" spans="1:3">
      <c r="C26" t="s">
        <v>243</v>
      </c>
    </row>
    <row r="27" spans="1:3" ht="7.5" customHeight="1"/>
    <row r="28" spans="1:3" hidden="1"/>
    <row r="29" spans="1:3">
      <c r="B29" s="140"/>
      <c r="C29" s="139"/>
    </row>
  </sheetData>
  <mergeCells count="1">
    <mergeCell ref="A1:G1"/>
  </mergeCells>
  <printOptions horizontalCentered="1"/>
  <pageMargins left="0.70833333333333304" right="0.70833333333333304" top="0.74791666666666701" bottom="0.74791666666666701" header="0.31458333333333299" footer="0.31458333333333299"/>
  <pageSetup paperSize="9" scale="80" orientation="landscape" r:id="rId1"/>
  <headerFooter alignWithMargins="0">
    <oddHeader>&amp;RLampiran VI : &amp;P/&amp;N</oddHeader>
  </headerFooter>
</worksheet>
</file>

<file path=xl/worksheets/sheet6.xml><?xml version="1.0" encoding="utf-8"?>
<worksheet xmlns="http://schemas.openxmlformats.org/spreadsheetml/2006/main" xmlns:r="http://schemas.openxmlformats.org/officeDocument/2006/relationships">
  <sheetPr>
    <tabColor rgb="FFFF0000"/>
  </sheetPr>
  <dimension ref="A1:CH76"/>
  <sheetViews>
    <sheetView workbookViewId="0">
      <pane xSplit="1" ySplit="3" topLeftCell="AO13" activePane="bottomRight" state="frozen"/>
      <selection pane="topRight"/>
      <selection pane="bottomLeft"/>
      <selection pane="bottomRight" activeCell="BE22" sqref="BE22"/>
    </sheetView>
  </sheetViews>
  <sheetFormatPr defaultColWidth="9.140625" defaultRowHeight="12.75"/>
  <cols>
    <col min="1" max="1" width="14.85546875" style="2" customWidth="1"/>
    <col min="2" max="81" width="9.140625" style="3"/>
    <col min="82" max="86" width="9.140625" style="4"/>
    <col min="87" max="16384" width="9.140625" style="3"/>
  </cols>
  <sheetData>
    <row r="1" spans="1:86" ht="13.5" customHeight="1">
      <c r="A1" s="5" t="s">
        <v>244</v>
      </c>
      <c r="CD1" s="3"/>
      <c r="CE1" s="3"/>
      <c r="CF1" s="3"/>
      <c r="CG1" s="3"/>
      <c r="CH1" s="3"/>
    </row>
    <row r="2" spans="1:86" ht="13.5" customHeight="1">
      <c r="A2" s="6"/>
      <c r="CD2" s="180" t="s">
        <v>245</v>
      </c>
      <c r="CE2" s="180"/>
      <c r="CF2" s="180"/>
      <c r="CG2" s="180"/>
      <c r="CH2" s="3"/>
    </row>
    <row r="3" spans="1:86" s="1" customFormat="1" ht="30.75" customHeight="1">
      <c r="A3" s="7" t="s">
        <v>246</v>
      </c>
      <c r="B3" s="8">
        <v>1</v>
      </c>
      <c r="C3" s="8">
        <f>B3+1</f>
        <v>2</v>
      </c>
      <c r="D3" s="8">
        <f t="shared" ref="D3" si="0">C3+1</f>
        <v>3</v>
      </c>
      <c r="E3" s="8">
        <f t="shared" ref="E3:AA3" si="1">D3+1</f>
        <v>4</v>
      </c>
      <c r="F3" s="8">
        <f t="shared" si="1"/>
        <v>5</v>
      </c>
      <c r="G3" s="8">
        <f t="shared" si="1"/>
        <v>6</v>
      </c>
      <c r="H3" s="8">
        <v>7</v>
      </c>
      <c r="I3" s="8">
        <f t="shared" si="1"/>
        <v>8</v>
      </c>
      <c r="J3" s="8">
        <f t="shared" si="1"/>
        <v>9</v>
      </c>
      <c r="K3" s="8">
        <f t="shared" si="1"/>
        <v>10</v>
      </c>
      <c r="L3" s="8">
        <f t="shared" si="1"/>
        <v>11</v>
      </c>
      <c r="M3" s="8">
        <f t="shared" si="1"/>
        <v>12</v>
      </c>
      <c r="N3" s="8">
        <f t="shared" si="1"/>
        <v>13</v>
      </c>
      <c r="O3" s="8">
        <f t="shared" si="1"/>
        <v>14</v>
      </c>
      <c r="P3" s="8">
        <f t="shared" si="1"/>
        <v>15</v>
      </c>
      <c r="Q3" s="8">
        <f t="shared" si="1"/>
        <v>16</v>
      </c>
      <c r="R3" s="8">
        <f t="shared" si="1"/>
        <v>17</v>
      </c>
      <c r="S3" s="8">
        <f t="shared" si="1"/>
        <v>18</v>
      </c>
      <c r="T3" s="8">
        <f t="shared" si="1"/>
        <v>19</v>
      </c>
      <c r="U3" s="8">
        <f t="shared" si="1"/>
        <v>20</v>
      </c>
      <c r="V3" s="8">
        <f t="shared" si="1"/>
        <v>21</v>
      </c>
      <c r="W3" s="8">
        <f t="shared" si="1"/>
        <v>22</v>
      </c>
      <c r="X3" s="8">
        <f t="shared" si="1"/>
        <v>23</v>
      </c>
      <c r="Y3" s="8">
        <f t="shared" si="1"/>
        <v>24</v>
      </c>
      <c r="Z3" s="8">
        <f t="shared" si="1"/>
        <v>25</v>
      </c>
      <c r="AA3" s="8">
        <f t="shared" si="1"/>
        <v>26</v>
      </c>
      <c r="AB3" s="8">
        <f t="shared" ref="AB3" si="2">AA3+1</f>
        <v>27</v>
      </c>
      <c r="AC3" s="8">
        <f t="shared" ref="AC3" si="3">AB3+1</f>
        <v>28</v>
      </c>
      <c r="AD3" s="8">
        <f t="shared" ref="AD3" si="4">AC3+1</f>
        <v>29</v>
      </c>
      <c r="AE3" s="8">
        <f t="shared" ref="AE3" si="5">AD3+1</f>
        <v>30</v>
      </c>
      <c r="AF3" s="8">
        <f t="shared" ref="AF3" si="6">AE3+1</f>
        <v>31</v>
      </c>
      <c r="AG3" s="8">
        <f t="shared" ref="AG3" si="7">AF3+1</f>
        <v>32</v>
      </c>
      <c r="AH3" s="8">
        <f t="shared" ref="AH3" si="8">AG3+1</f>
        <v>33</v>
      </c>
      <c r="AI3" s="8">
        <f t="shared" ref="AI3" si="9">AH3+1</f>
        <v>34</v>
      </c>
      <c r="AJ3" s="8">
        <f t="shared" ref="AJ3" si="10">AI3+1</f>
        <v>35</v>
      </c>
      <c r="AK3" s="8">
        <f t="shared" ref="AK3" si="11">AJ3+1</f>
        <v>36</v>
      </c>
      <c r="AL3" s="8">
        <f t="shared" ref="AL3" si="12">AK3+1</f>
        <v>37</v>
      </c>
      <c r="AM3" s="8">
        <f t="shared" ref="AM3" si="13">AL3+1</f>
        <v>38</v>
      </c>
      <c r="AN3" s="8">
        <f t="shared" ref="AN3" si="14">AM3+1</f>
        <v>39</v>
      </c>
      <c r="AO3" s="8">
        <f t="shared" ref="AO3" si="15">AN3+1</f>
        <v>40</v>
      </c>
      <c r="AP3" s="8">
        <f t="shared" ref="AP3" si="16">AO3+1</f>
        <v>41</v>
      </c>
      <c r="AQ3" s="8">
        <f t="shared" ref="AQ3" si="17">AP3+1</f>
        <v>42</v>
      </c>
      <c r="AR3" s="8">
        <f t="shared" ref="AR3" si="18">AQ3+1</f>
        <v>43</v>
      </c>
      <c r="AS3" s="8">
        <f t="shared" ref="AS3" si="19">AR3+1</f>
        <v>44</v>
      </c>
      <c r="AT3" s="8">
        <v>45</v>
      </c>
      <c r="AU3" s="8">
        <f t="shared" ref="AU3" si="20">AT3+1</f>
        <v>46</v>
      </c>
      <c r="AV3" s="8">
        <f t="shared" ref="AV3" si="21">AU3+1</f>
        <v>47</v>
      </c>
      <c r="AW3" s="8">
        <f t="shared" ref="AW3" si="22">AV3+1</f>
        <v>48</v>
      </c>
      <c r="AX3" s="8">
        <f t="shared" ref="AX3" si="23">AW3+1</f>
        <v>49</v>
      </c>
      <c r="AY3" s="8">
        <f t="shared" ref="AY3" si="24">AX3+1</f>
        <v>50</v>
      </c>
      <c r="AZ3" s="8">
        <f t="shared" ref="AZ3" si="25">AY3+1</f>
        <v>51</v>
      </c>
      <c r="BA3" s="8">
        <f t="shared" ref="BA3" si="26">AZ3+1</f>
        <v>52</v>
      </c>
      <c r="BB3" s="8">
        <f t="shared" ref="BB3" si="27">BA3+1</f>
        <v>53</v>
      </c>
      <c r="BC3" s="8">
        <f t="shared" ref="BC3" si="28">BB3+1</f>
        <v>54</v>
      </c>
      <c r="BD3" s="8">
        <f t="shared" ref="BD3" si="29">BC3+1</f>
        <v>55</v>
      </c>
      <c r="BE3" s="8">
        <f t="shared" ref="BE3" si="30">BD3+1</f>
        <v>56</v>
      </c>
      <c r="BF3" s="8">
        <f t="shared" ref="BF3" si="31">BE3+1</f>
        <v>57</v>
      </c>
      <c r="BG3" s="8">
        <f t="shared" ref="BG3" si="32">BF3+1</f>
        <v>58</v>
      </c>
      <c r="BH3" s="8">
        <f t="shared" ref="BH3" si="33">BG3+1</f>
        <v>59</v>
      </c>
      <c r="BI3" s="8">
        <f t="shared" ref="BI3" si="34">BH3+1</f>
        <v>60</v>
      </c>
      <c r="BJ3" s="8">
        <f t="shared" ref="BJ3" si="35">BI3+1</f>
        <v>61</v>
      </c>
      <c r="BK3" s="8">
        <f t="shared" ref="BK3" si="36">BJ3+1</f>
        <v>62</v>
      </c>
      <c r="BL3" s="8">
        <f t="shared" ref="BL3" si="37">BK3+1</f>
        <v>63</v>
      </c>
      <c r="BM3" s="8">
        <f t="shared" ref="BM3" si="38">BL3+1</f>
        <v>64</v>
      </c>
      <c r="BN3" s="8">
        <f t="shared" ref="BN3" si="39">BM3+1</f>
        <v>65</v>
      </c>
      <c r="BO3" s="8">
        <f t="shared" ref="BO3" si="40">BN3+1</f>
        <v>66</v>
      </c>
      <c r="BP3" s="8">
        <f t="shared" ref="BP3" si="41">BO3+1</f>
        <v>67</v>
      </c>
      <c r="BQ3" s="8">
        <f t="shared" ref="BQ3" si="42">BP3+1</f>
        <v>68</v>
      </c>
      <c r="BR3" s="8">
        <f t="shared" ref="BR3" si="43">BQ3+1</f>
        <v>69</v>
      </c>
      <c r="BS3" s="8">
        <f t="shared" ref="BS3" si="44">BR3+1</f>
        <v>70</v>
      </c>
      <c r="BT3" s="8">
        <f t="shared" ref="BT3" si="45">BS3+1</f>
        <v>71</v>
      </c>
      <c r="BU3" s="8">
        <f t="shared" ref="BU3" si="46">BT3+1</f>
        <v>72</v>
      </c>
      <c r="BV3" s="8">
        <f t="shared" ref="BV3" si="47">BU3+1</f>
        <v>73</v>
      </c>
      <c r="BW3" s="8">
        <f t="shared" ref="BW3" si="48">BV3+1</f>
        <v>74</v>
      </c>
      <c r="BX3" s="8">
        <f t="shared" ref="BX3" si="49">BW3+1</f>
        <v>75</v>
      </c>
      <c r="BY3" s="8">
        <f t="shared" ref="BY3" si="50">BX3+1</f>
        <v>76</v>
      </c>
      <c r="BZ3" s="8">
        <f t="shared" ref="BZ3" si="51">BY3+1</f>
        <v>77</v>
      </c>
      <c r="CA3" s="8">
        <f t="shared" ref="CA3" si="52">BZ3+1</f>
        <v>78</v>
      </c>
      <c r="CB3" s="8">
        <f t="shared" ref="CB3" si="53">CA3+1</f>
        <v>79</v>
      </c>
      <c r="CC3" s="8">
        <f t="shared" ref="CC3" si="54">CB3+1</f>
        <v>80</v>
      </c>
      <c r="CD3" s="12">
        <v>1</v>
      </c>
      <c r="CE3" s="12">
        <v>2</v>
      </c>
      <c r="CF3" s="12">
        <v>3</v>
      </c>
      <c r="CG3" s="12">
        <v>4</v>
      </c>
      <c r="CH3" s="12" t="s">
        <v>247</v>
      </c>
    </row>
    <row r="4" spans="1:86" ht="13.5" customHeight="1">
      <c r="A4" s="9">
        <v>1</v>
      </c>
      <c r="B4" s="147">
        <v>2</v>
      </c>
      <c r="C4" s="11">
        <v>2</v>
      </c>
      <c r="D4" s="11">
        <v>3</v>
      </c>
      <c r="E4" s="11">
        <v>3</v>
      </c>
      <c r="F4" s="11">
        <v>3</v>
      </c>
      <c r="G4" s="11">
        <v>3</v>
      </c>
      <c r="H4" s="11">
        <v>3</v>
      </c>
      <c r="I4" s="11">
        <v>3</v>
      </c>
      <c r="J4" s="11">
        <v>4</v>
      </c>
      <c r="K4" s="11">
        <v>3</v>
      </c>
      <c r="L4" s="10">
        <v>3</v>
      </c>
      <c r="M4" s="11">
        <v>2</v>
      </c>
      <c r="N4" s="11">
        <v>3</v>
      </c>
      <c r="O4" s="11">
        <v>3</v>
      </c>
      <c r="P4" s="11">
        <v>2</v>
      </c>
      <c r="Q4" s="11">
        <v>2</v>
      </c>
      <c r="R4" s="11">
        <v>2</v>
      </c>
      <c r="S4" s="11">
        <v>3</v>
      </c>
      <c r="T4" s="11">
        <v>3</v>
      </c>
      <c r="U4" s="11">
        <v>3</v>
      </c>
      <c r="V4" s="10">
        <v>4</v>
      </c>
      <c r="W4" s="11">
        <v>3</v>
      </c>
      <c r="X4" s="11">
        <v>3</v>
      </c>
      <c r="Y4" s="11">
        <v>3</v>
      </c>
      <c r="Z4" s="11">
        <v>3</v>
      </c>
      <c r="AA4" s="11">
        <v>3</v>
      </c>
      <c r="AB4" s="11">
        <v>4</v>
      </c>
      <c r="AC4" s="11">
        <v>4</v>
      </c>
      <c r="AD4" s="11">
        <v>3</v>
      </c>
      <c r="AE4" s="11">
        <v>2</v>
      </c>
      <c r="AF4" s="10">
        <v>2</v>
      </c>
      <c r="AG4" s="11">
        <v>3</v>
      </c>
      <c r="AH4" s="11">
        <v>4</v>
      </c>
      <c r="AI4" s="11">
        <v>4</v>
      </c>
      <c r="AJ4" s="11">
        <v>3</v>
      </c>
      <c r="AK4" s="11">
        <v>4</v>
      </c>
      <c r="AL4" s="11">
        <v>3</v>
      </c>
      <c r="AM4" s="11">
        <v>2</v>
      </c>
      <c r="AN4" s="11">
        <v>3</v>
      </c>
      <c r="AO4" s="11">
        <v>4</v>
      </c>
      <c r="AP4" s="11">
        <v>3</v>
      </c>
      <c r="AQ4" s="10">
        <v>3</v>
      </c>
      <c r="AR4" s="11">
        <v>4</v>
      </c>
      <c r="AS4" s="11">
        <v>4</v>
      </c>
      <c r="AT4" s="11">
        <v>3</v>
      </c>
      <c r="AU4" s="11">
        <v>3</v>
      </c>
      <c r="AV4" s="11">
        <v>3</v>
      </c>
      <c r="AW4" s="11">
        <v>3</v>
      </c>
      <c r="AX4" s="11">
        <v>2</v>
      </c>
      <c r="AY4" s="11">
        <v>4</v>
      </c>
      <c r="AZ4" s="11">
        <v>2</v>
      </c>
      <c r="BA4" s="10">
        <v>3</v>
      </c>
      <c r="BB4" s="11">
        <v>3</v>
      </c>
      <c r="BC4" s="11">
        <v>3</v>
      </c>
      <c r="BD4" s="11">
        <v>3</v>
      </c>
      <c r="BE4" s="11">
        <v>3</v>
      </c>
      <c r="BF4" s="11"/>
      <c r="BG4" s="11"/>
      <c r="BH4" s="11"/>
      <c r="BI4" s="11"/>
      <c r="BJ4" s="11"/>
      <c r="BK4" s="11"/>
      <c r="BL4" s="11"/>
      <c r="BM4" s="11"/>
      <c r="BN4" s="11"/>
      <c r="BO4" s="11"/>
      <c r="BP4" s="11"/>
      <c r="BQ4" s="11"/>
      <c r="BR4" s="11"/>
      <c r="BS4" s="11"/>
      <c r="BT4" s="11"/>
      <c r="BU4" s="11"/>
      <c r="BV4" s="11"/>
      <c r="BW4" s="11"/>
      <c r="BX4" s="11"/>
      <c r="BY4" s="11"/>
      <c r="BZ4" s="11"/>
      <c r="CA4" s="11"/>
      <c r="CB4" s="11"/>
      <c r="CC4" s="11"/>
      <c r="CD4" s="13">
        <f>COUNTIF(B4:CC4,"1")</f>
        <v>0</v>
      </c>
      <c r="CE4" s="13">
        <f t="shared" ref="CE4" si="55">COUNTIF(B4:CC4,"2")</f>
        <v>11</v>
      </c>
      <c r="CF4" s="13">
        <f t="shared" ref="CF4" si="56">COUNTIF(B4:CC4,"3")</f>
        <v>34</v>
      </c>
      <c r="CG4" s="13">
        <f t="shared" ref="CG4" si="57">COUNTIF(B4:CC4,"4")</f>
        <v>11</v>
      </c>
      <c r="CH4" s="13">
        <f>SUM(CD4:CG4)</f>
        <v>56</v>
      </c>
    </row>
    <row r="5" spans="1:86" ht="13.5" customHeight="1">
      <c r="A5" s="9">
        <f>A4+1</f>
        <v>2</v>
      </c>
      <c r="B5" s="147">
        <v>4</v>
      </c>
      <c r="C5" s="11">
        <v>4</v>
      </c>
      <c r="D5" s="11">
        <v>4</v>
      </c>
      <c r="E5" s="11">
        <v>4</v>
      </c>
      <c r="F5" s="11">
        <v>4</v>
      </c>
      <c r="G5" s="11">
        <v>1</v>
      </c>
      <c r="H5" s="11">
        <v>4</v>
      </c>
      <c r="I5" s="11">
        <v>4</v>
      </c>
      <c r="J5" s="11">
        <v>4</v>
      </c>
      <c r="K5" s="11">
        <v>4</v>
      </c>
      <c r="L5" s="10">
        <v>4</v>
      </c>
      <c r="M5" s="11">
        <v>4</v>
      </c>
      <c r="N5" s="11">
        <v>4</v>
      </c>
      <c r="O5" s="11">
        <v>4</v>
      </c>
      <c r="P5" s="11">
        <v>1</v>
      </c>
      <c r="Q5" s="11">
        <v>1</v>
      </c>
      <c r="R5" s="11">
        <v>4</v>
      </c>
      <c r="S5" s="11">
        <v>4</v>
      </c>
      <c r="T5" s="11">
        <v>4</v>
      </c>
      <c r="U5" s="11">
        <v>4</v>
      </c>
      <c r="V5" s="10">
        <v>4</v>
      </c>
      <c r="W5" s="11">
        <v>4</v>
      </c>
      <c r="X5" s="11">
        <v>4</v>
      </c>
      <c r="Y5" s="11">
        <v>1</v>
      </c>
      <c r="Z5" s="11">
        <v>4</v>
      </c>
      <c r="AA5" s="11">
        <v>4</v>
      </c>
      <c r="AB5" s="11">
        <v>4</v>
      </c>
      <c r="AC5" s="11">
        <v>4</v>
      </c>
      <c r="AD5" s="11">
        <v>4</v>
      </c>
      <c r="AE5" s="11">
        <v>4</v>
      </c>
      <c r="AF5" s="10">
        <v>4</v>
      </c>
      <c r="AG5" s="11">
        <v>1</v>
      </c>
      <c r="AH5" s="11">
        <v>4</v>
      </c>
      <c r="AI5" s="11">
        <v>4</v>
      </c>
      <c r="AJ5" s="11">
        <v>1</v>
      </c>
      <c r="AK5" s="11">
        <v>4</v>
      </c>
      <c r="AL5" s="11">
        <v>4</v>
      </c>
      <c r="AM5" s="11">
        <v>1</v>
      </c>
      <c r="AN5" s="11">
        <v>4</v>
      </c>
      <c r="AO5" s="11">
        <v>4</v>
      </c>
      <c r="AP5" s="11">
        <v>4</v>
      </c>
      <c r="AQ5" s="10">
        <v>4</v>
      </c>
      <c r="AR5" s="11">
        <v>4</v>
      </c>
      <c r="AS5" s="11">
        <v>4</v>
      </c>
      <c r="AT5" s="11">
        <v>1</v>
      </c>
      <c r="AU5" s="11">
        <v>4</v>
      </c>
      <c r="AV5" s="11">
        <v>4</v>
      </c>
      <c r="AW5" s="11">
        <v>4</v>
      </c>
      <c r="AX5" s="11">
        <v>1</v>
      </c>
      <c r="AY5" s="11">
        <v>4</v>
      </c>
      <c r="AZ5" s="11">
        <v>4</v>
      </c>
      <c r="BA5" s="10">
        <v>1</v>
      </c>
      <c r="BB5" s="11">
        <v>4</v>
      </c>
      <c r="BC5" s="11">
        <v>4</v>
      </c>
      <c r="BD5" s="11">
        <v>1</v>
      </c>
      <c r="BE5" s="11">
        <v>4</v>
      </c>
      <c r="BF5" s="11"/>
      <c r="BG5" s="11"/>
      <c r="BH5" s="11"/>
      <c r="BI5" s="11"/>
      <c r="BJ5" s="11"/>
      <c r="BK5" s="11"/>
      <c r="BL5" s="11"/>
      <c r="BM5" s="11"/>
      <c r="BN5" s="11"/>
      <c r="BO5" s="11"/>
      <c r="BP5" s="11"/>
      <c r="BQ5" s="11"/>
      <c r="BR5" s="11"/>
      <c r="BS5" s="11"/>
      <c r="BT5" s="11"/>
      <c r="BU5" s="11"/>
      <c r="BV5" s="11"/>
      <c r="BW5" s="11"/>
      <c r="BX5" s="11"/>
      <c r="BY5" s="11"/>
      <c r="BZ5" s="11"/>
      <c r="CA5" s="11"/>
      <c r="CB5" s="11"/>
      <c r="CC5" s="11"/>
      <c r="CD5" s="13">
        <f>COUNTIF(B5:CC5,"1")</f>
        <v>11</v>
      </c>
      <c r="CE5" s="13">
        <f t="shared" ref="CE5:CE35" si="58">COUNTIF(B5:CC5,"2")</f>
        <v>0</v>
      </c>
      <c r="CF5" s="13">
        <f t="shared" ref="CF5:CF35" si="59">COUNTIF(B5:CC5,"3")</f>
        <v>0</v>
      </c>
      <c r="CG5" s="13">
        <f t="shared" ref="CG5:CG35" si="60">COUNTIF(B5:CC5,"4")</f>
        <v>45</v>
      </c>
      <c r="CH5" s="13">
        <f t="shared" ref="CH5" si="61">SUM(CD5:CG5)</f>
        <v>56</v>
      </c>
    </row>
    <row r="6" spans="1:86" ht="13.5" customHeight="1">
      <c r="A6" s="9">
        <f t="shared" ref="A6" si="62">A5+1</f>
        <v>3</v>
      </c>
      <c r="B6" s="147">
        <v>1</v>
      </c>
      <c r="C6" s="11">
        <v>2</v>
      </c>
      <c r="D6" s="11">
        <v>2</v>
      </c>
      <c r="E6" s="11">
        <v>2</v>
      </c>
      <c r="F6" s="11">
        <v>3</v>
      </c>
      <c r="G6" s="11">
        <v>2</v>
      </c>
      <c r="H6" s="11">
        <v>1</v>
      </c>
      <c r="I6" s="11">
        <v>4</v>
      </c>
      <c r="J6" s="11">
        <v>2</v>
      </c>
      <c r="K6" s="11">
        <v>3</v>
      </c>
      <c r="L6" s="10">
        <v>2</v>
      </c>
      <c r="M6" s="11">
        <v>2</v>
      </c>
      <c r="N6" s="11">
        <v>2</v>
      </c>
      <c r="O6" s="11">
        <v>2</v>
      </c>
      <c r="P6" s="11">
        <v>2</v>
      </c>
      <c r="Q6" s="11">
        <v>1</v>
      </c>
      <c r="R6" s="11">
        <v>2</v>
      </c>
      <c r="S6" s="11">
        <v>3</v>
      </c>
      <c r="T6" s="11">
        <v>3</v>
      </c>
      <c r="U6" s="11">
        <v>3</v>
      </c>
      <c r="V6" s="10">
        <v>3</v>
      </c>
      <c r="W6" s="11">
        <v>4</v>
      </c>
      <c r="X6" s="11">
        <v>2</v>
      </c>
      <c r="Y6" s="11">
        <v>3</v>
      </c>
      <c r="Z6" s="11">
        <v>2</v>
      </c>
      <c r="AA6" s="11">
        <v>2</v>
      </c>
      <c r="AB6" s="11">
        <v>1</v>
      </c>
      <c r="AC6" s="11">
        <v>3</v>
      </c>
      <c r="AD6" s="11">
        <v>2</v>
      </c>
      <c r="AE6" s="11">
        <v>2</v>
      </c>
      <c r="AF6" s="10">
        <v>3</v>
      </c>
      <c r="AG6" s="11">
        <v>2</v>
      </c>
      <c r="AH6" s="11">
        <v>4</v>
      </c>
      <c r="AI6" s="11">
        <v>4</v>
      </c>
      <c r="AJ6" s="11">
        <v>1</v>
      </c>
      <c r="AK6" s="11">
        <v>3</v>
      </c>
      <c r="AL6" s="11">
        <v>2</v>
      </c>
      <c r="AM6" s="11">
        <v>2</v>
      </c>
      <c r="AN6" s="11">
        <v>4</v>
      </c>
      <c r="AO6" s="11">
        <v>4</v>
      </c>
      <c r="AP6" s="11">
        <v>2</v>
      </c>
      <c r="AQ6" s="10">
        <v>2</v>
      </c>
      <c r="AR6" s="11">
        <v>4</v>
      </c>
      <c r="AS6" s="11">
        <v>3</v>
      </c>
      <c r="AT6" s="11">
        <v>3</v>
      </c>
      <c r="AU6" s="11">
        <v>4</v>
      </c>
      <c r="AV6" s="11">
        <v>3</v>
      </c>
      <c r="AW6" s="11">
        <v>1</v>
      </c>
      <c r="AX6" s="11">
        <v>2</v>
      </c>
      <c r="AY6" s="11">
        <v>1</v>
      </c>
      <c r="AZ6" s="11">
        <v>2</v>
      </c>
      <c r="BA6" s="10">
        <v>1</v>
      </c>
      <c r="BB6" s="11">
        <v>4</v>
      </c>
      <c r="BC6" s="11">
        <v>3</v>
      </c>
      <c r="BD6" s="11">
        <v>2</v>
      </c>
      <c r="BE6" s="11">
        <v>3</v>
      </c>
      <c r="BF6" s="11"/>
      <c r="BG6" s="11"/>
      <c r="BH6" s="11"/>
      <c r="BI6" s="11"/>
      <c r="BJ6" s="11"/>
      <c r="BK6" s="11"/>
      <c r="BL6" s="11"/>
      <c r="BM6" s="11"/>
      <c r="BN6" s="11"/>
      <c r="BO6" s="11"/>
      <c r="BP6" s="11"/>
      <c r="BQ6" s="11"/>
      <c r="BR6" s="11"/>
      <c r="BS6" s="11"/>
      <c r="BT6" s="11"/>
      <c r="BU6" s="11"/>
      <c r="BV6" s="11"/>
      <c r="BW6" s="11"/>
      <c r="BX6" s="11"/>
      <c r="BY6" s="11"/>
      <c r="BZ6" s="11"/>
      <c r="CA6" s="11"/>
      <c r="CB6" s="11"/>
      <c r="CC6" s="11"/>
      <c r="CD6" s="13">
        <f t="shared" ref="CD6:CD35" si="63">COUNTIF(B6:CC6,"1")</f>
        <v>8</v>
      </c>
      <c r="CE6" s="13">
        <f t="shared" si="58"/>
        <v>24</v>
      </c>
      <c r="CF6" s="13">
        <f t="shared" si="59"/>
        <v>15</v>
      </c>
      <c r="CG6" s="13">
        <f t="shared" si="60"/>
        <v>9</v>
      </c>
      <c r="CH6" s="13">
        <f t="shared" ref="CH6:CH37" si="64">SUM(CD6:CG6)</f>
        <v>56</v>
      </c>
    </row>
    <row r="7" spans="1:86" ht="13.5" customHeight="1">
      <c r="A7" s="9">
        <f t="shared" ref="A7:A38" si="65">A6+1</f>
        <v>4</v>
      </c>
      <c r="B7" s="147">
        <v>2</v>
      </c>
      <c r="C7" s="11">
        <v>2</v>
      </c>
      <c r="D7" s="11">
        <v>2</v>
      </c>
      <c r="E7" s="11">
        <v>2</v>
      </c>
      <c r="F7" s="11">
        <v>2</v>
      </c>
      <c r="G7" s="11">
        <v>2</v>
      </c>
      <c r="H7" s="10">
        <v>4</v>
      </c>
      <c r="I7" s="11">
        <v>4</v>
      </c>
      <c r="J7" s="11">
        <v>4</v>
      </c>
      <c r="K7" s="11">
        <v>4</v>
      </c>
      <c r="L7" s="10">
        <v>3</v>
      </c>
      <c r="M7" s="11">
        <v>3</v>
      </c>
      <c r="N7" s="11">
        <v>4</v>
      </c>
      <c r="O7" s="11">
        <v>2</v>
      </c>
      <c r="P7" s="11">
        <v>2</v>
      </c>
      <c r="Q7" s="11">
        <v>2</v>
      </c>
      <c r="R7" s="11">
        <v>3</v>
      </c>
      <c r="S7" s="11">
        <v>1</v>
      </c>
      <c r="T7" s="11">
        <v>1</v>
      </c>
      <c r="U7" s="11">
        <v>4</v>
      </c>
      <c r="V7" s="10">
        <v>4</v>
      </c>
      <c r="W7" s="11">
        <v>4</v>
      </c>
      <c r="X7" s="11">
        <v>2</v>
      </c>
      <c r="Y7" s="11">
        <v>2</v>
      </c>
      <c r="Z7" s="11">
        <v>3</v>
      </c>
      <c r="AA7" s="11">
        <v>2</v>
      </c>
      <c r="AB7" s="11">
        <v>4</v>
      </c>
      <c r="AC7" s="11">
        <v>4</v>
      </c>
      <c r="AD7" s="11">
        <v>2</v>
      </c>
      <c r="AE7" s="11">
        <v>1</v>
      </c>
      <c r="AF7" s="10">
        <v>4</v>
      </c>
      <c r="AG7" s="11">
        <v>1</v>
      </c>
      <c r="AH7" s="11">
        <v>3</v>
      </c>
      <c r="AI7" s="11">
        <v>4</v>
      </c>
      <c r="AJ7" s="11">
        <v>1</v>
      </c>
      <c r="AK7" s="11">
        <v>4</v>
      </c>
      <c r="AL7" s="11">
        <v>4</v>
      </c>
      <c r="AM7" s="11">
        <v>2</v>
      </c>
      <c r="AN7" s="11">
        <v>3</v>
      </c>
      <c r="AO7" s="11">
        <v>4</v>
      </c>
      <c r="AP7" s="11">
        <v>3</v>
      </c>
      <c r="AQ7" s="10">
        <v>2</v>
      </c>
      <c r="AR7" s="11">
        <v>4</v>
      </c>
      <c r="AS7" s="11">
        <v>4</v>
      </c>
      <c r="AT7" s="11">
        <v>1</v>
      </c>
      <c r="AU7" s="11">
        <v>4</v>
      </c>
      <c r="AV7" s="11">
        <v>2</v>
      </c>
      <c r="AW7" s="11">
        <v>4</v>
      </c>
      <c r="AX7" s="11">
        <v>3</v>
      </c>
      <c r="AY7" s="11">
        <v>1</v>
      </c>
      <c r="AZ7" s="11">
        <v>1</v>
      </c>
      <c r="BA7" s="10">
        <v>2</v>
      </c>
      <c r="BB7" s="11">
        <v>2</v>
      </c>
      <c r="BC7" s="11">
        <v>4</v>
      </c>
      <c r="BD7" s="11">
        <v>4</v>
      </c>
      <c r="BE7" s="11">
        <v>4</v>
      </c>
      <c r="BF7" s="11"/>
      <c r="BG7" s="11"/>
      <c r="BH7" s="11"/>
      <c r="BI7" s="11"/>
      <c r="BJ7" s="11"/>
      <c r="BK7" s="11"/>
      <c r="BL7" s="11"/>
      <c r="BM7" s="11"/>
      <c r="BN7" s="11"/>
      <c r="BO7" s="11"/>
      <c r="BP7" s="11"/>
      <c r="BQ7" s="11"/>
      <c r="BR7" s="11"/>
      <c r="BS7" s="11"/>
      <c r="BT7" s="11"/>
      <c r="BU7" s="11"/>
      <c r="BV7" s="11"/>
      <c r="BW7" s="11"/>
      <c r="BX7" s="11"/>
      <c r="BY7" s="11"/>
      <c r="BZ7" s="11"/>
      <c r="CA7" s="11"/>
      <c r="CB7" s="11"/>
      <c r="CC7" s="11"/>
      <c r="CD7" s="13">
        <f t="shared" si="63"/>
        <v>8</v>
      </c>
      <c r="CE7" s="13">
        <f t="shared" si="58"/>
        <v>18</v>
      </c>
      <c r="CF7" s="13">
        <f t="shared" si="59"/>
        <v>8</v>
      </c>
      <c r="CG7" s="13">
        <f t="shared" si="60"/>
        <v>22</v>
      </c>
      <c r="CH7" s="13">
        <f t="shared" si="64"/>
        <v>56</v>
      </c>
    </row>
    <row r="8" spans="1:86" ht="13.5" customHeight="1">
      <c r="A8" s="9">
        <f t="shared" si="65"/>
        <v>5</v>
      </c>
      <c r="B8" s="147">
        <v>3</v>
      </c>
      <c r="C8" s="11">
        <v>3</v>
      </c>
      <c r="D8" s="148">
        <v>2</v>
      </c>
      <c r="E8" s="11">
        <v>1</v>
      </c>
      <c r="F8" s="11">
        <v>2</v>
      </c>
      <c r="G8" s="11">
        <v>3</v>
      </c>
      <c r="H8" s="11">
        <v>3</v>
      </c>
      <c r="I8" s="11">
        <v>3</v>
      </c>
      <c r="J8" s="11">
        <v>3</v>
      </c>
      <c r="K8" s="11">
        <v>3</v>
      </c>
      <c r="L8" s="10">
        <v>2</v>
      </c>
      <c r="M8" s="11">
        <v>3</v>
      </c>
      <c r="N8" s="11">
        <v>3</v>
      </c>
      <c r="O8" s="11">
        <v>2</v>
      </c>
      <c r="P8" s="11">
        <v>3</v>
      </c>
      <c r="Q8" s="11">
        <v>3</v>
      </c>
      <c r="R8" s="11">
        <v>3</v>
      </c>
      <c r="S8" s="11">
        <v>2</v>
      </c>
      <c r="T8" s="11">
        <v>2</v>
      </c>
      <c r="U8" s="11">
        <v>3</v>
      </c>
      <c r="V8" s="10">
        <v>4</v>
      </c>
      <c r="W8" s="11">
        <v>4</v>
      </c>
      <c r="X8" s="11">
        <v>3</v>
      </c>
      <c r="Y8" s="11">
        <v>1</v>
      </c>
      <c r="Z8" s="11">
        <v>3</v>
      </c>
      <c r="AA8" s="11">
        <v>3</v>
      </c>
      <c r="AB8" s="11">
        <v>3</v>
      </c>
      <c r="AC8" s="11">
        <v>4</v>
      </c>
      <c r="AD8" s="11">
        <v>2</v>
      </c>
      <c r="AE8" s="11">
        <v>3</v>
      </c>
      <c r="AF8" s="10">
        <v>3</v>
      </c>
      <c r="AG8" s="11">
        <v>3</v>
      </c>
      <c r="AH8" s="11">
        <v>3</v>
      </c>
      <c r="AI8" s="11">
        <v>3</v>
      </c>
      <c r="AJ8" s="11">
        <v>3</v>
      </c>
      <c r="AK8" s="11">
        <v>3</v>
      </c>
      <c r="AL8" s="11">
        <v>3</v>
      </c>
      <c r="AM8" s="11">
        <v>3</v>
      </c>
      <c r="AN8" s="11">
        <v>2</v>
      </c>
      <c r="AO8" s="11">
        <v>4</v>
      </c>
      <c r="AP8" s="11">
        <v>3</v>
      </c>
      <c r="AQ8" s="10">
        <v>2</v>
      </c>
      <c r="AR8" s="11">
        <v>3</v>
      </c>
      <c r="AS8" s="11">
        <v>3</v>
      </c>
      <c r="AT8" s="11">
        <v>3</v>
      </c>
      <c r="AU8" s="11">
        <v>4</v>
      </c>
      <c r="AV8" s="11">
        <v>3</v>
      </c>
      <c r="AW8" s="11">
        <v>1</v>
      </c>
      <c r="AX8" s="11">
        <v>2</v>
      </c>
      <c r="AY8" s="11">
        <v>2</v>
      </c>
      <c r="AZ8" s="11">
        <v>2</v>
      </c>
      <c r="BA8" s="10">
        <v>3</v>
      </c>
      <c r="BB8" s="11">
        <v>3</v>
      </c>
      <c r="BC8" s="11">
        <v>1</v>
      </c>
      <c r="BD8" s="11">
        <v>2</v>
      </c>
      <c r="BE8" s="11">
        <v>3</v>
      </c>
      <c r="BF8" s="11"/>
      <c r="BG8" s="11"/>
      <c r="BH8" s="11"/>
      <c r="BI8" s="11"/>
      <c r="BJ8" s="11"/>
      <c r="BK8" s="11"/>
      <c r="BL8" s="11"/>
      <c r="BM8" s="11"/>
      <c r="BN8" s="11"/>
      <c r="BO8" s="11"/>
      <c r="BP8" s="11"/>
      <c r="BQ8" s="11"/>
      <c r="BR8" s="11"/>
      <c r="BS8" s="11"/>
      <c r="BT8" s="11"/>
      <c r="BU8" s="11"/>
      <c r="BV8" s="11"/>
      <c r="BW8" s="11"/>
      <c r="BX8" s="11"/>
      <c r="BY8" s="11"/>
      <c r="BZ8" s="11"/>
      <c r="CA8" s="11"/>
      <c r="CB8" s="11"/>
      <c r="CC8" s="11"/>
      <c r="CD8" s="13">
        <f t="shared" si="63"/>
        <v>4</v>
      </c>
      <c r="CE8" s="13">
        <f t="shared" si="58"/>
        <v>13</v>
      </c>
      <c r="CF8" s="13">
        <f t="shared" si="59"/>
        <v>34</v>
      </c>
      <c r="CG8" s="13">
        <f t="shared" si="60"/>
        <v>5</v>
      </c>
      <c r="CH8" s="13">
        <f t="shared" si="64"/>
        <v>56</v>
      </c>
    </row>
    <row r="9" spans="1:86" ht="13.5" customHeight="1">
      <c r="A9" s="9">
        <f t="shared" si="65"/>
        <v>6</v>
      </c>
      <c r="B9" s="147">
        <v>1</v>
      </c>
      <c r="C9" s="11">
        <v>2</v>
      </c>
      <c r="D9" s="11">
        <v>2</v>
      </c>
      <c r="E9" s="11">
        <v>2</v>
      </c>
      <c r="F9" s="11">
        <v>2</v>
      </c>
      <c r="G9" s="11">
        <v>2</v>
      </c>
      <c r="H9" s="11">
        <v>1</v>
      </c>
      <c r="I9" s="11">
        <v>2</v>
      </c>
      <c r="J9" s="11">
        <v>4</v>
      </c>
      <c r="K9" s="11">
        <v>3</v>
      </c>
      <c r="L9" s="10">
        <v>1</v>
      </c>
      <c r="M9" s="11">
        <v>2</v>
      </c>
      <c r="N9" s="11">
        <v>2</v>
      </c>
      <c r="O9" s="11">
        <v>2</v>
      </c>
      <c r="P9" s="11">
        <v>3</v>
      </c>
      <c r="Q9" s="11">
        <v>1</v>
      </c>
      <c r="R9" s="11">
        <v>2</v>
      </c>
      <c r="S9" s="11">
        <v>1</v>
      </c>
      <c r="T9" s="11">
        <v>1</v>
      </c>
      <c r="U9" s="11">
        <v>2</v>
      </c>
      <c r="V9" s="10">
        <v>3</v>
      </c>
      <c r="W9" s="11">
        <v>2</v>
      </c>
      <c r="X9" s="11">
        <v>3</v>
      </c>
      <c r="Y9" s="11">
        <v>2</v>
      </c>
      <c r="Z9" s="11">
        <v>4</v>
      </c>
      <c r="AA9" s="11">
        <v>3</v>
      </c>
      <c r="AB9" s="11">
        <v>3</v>
      </c>
      <c r="AC9" s="11">
        <v>4</v>
      </c>
      <c r="AD9" s="11">
        <v>2</v>
      </c>
      <c r="AE9" s="11">
        <v>2</v>
      </c>
      <c r="AF9" s="10">
        <v>3</v>
      </c>
      <c r="AG9" s="11">
        <v>1</v>
      </c>
      <c r="AH9" s="11">
        <v>3</v>
      </c>
      <c r="AI9" s="11">
        <v>4</v>
      </c>
      <c r="AJ9" s="11">
        <v>1</v>
      </c>
      <c r="AK9" s="11">
        <v>3</v>
      </c>
      <c r="AL9" s="11">
        <v>3</v>
      </c>
      <c r="AM9" s="11">
        <v>1</v>
      </c>
      <c r="AN9" s="11">
        <v>4</v>
      </c>
      <c r="AO9" s="11">
        <v>4</v>
      </c>
      <c r="AP9" s="11">
        <v>3</v>
      </c>
      <c r="AQ9" s="10">
        <v>2</v>
      </c>
      <c r="AR9" s="11">
        <v>4</v>
      </c>
      <c r="AS9" s="11">
        <v>4</v>
      </c>
      <c r="AT9" s="11">
        <v>2</v>
      </c>
      <c r="AU9" s="11">
        <v>4</v>
      </c>
      <c r="AV9" s="11">
        <v>3</v>
      </c>
      <c r="AW9" s="11">
        <v>3</v>
      </c>
      <c r="AX9" s="11">
        <v>2</v>
      </c>
      <c r="AY9" s="11">
        <v>1</v>
      </c>
      <c r="AZ9" s="11">
        <v>3</v>
      </c>
      <c r="BA9" s="10">
        <v>1</v>
      </c>
      <c r="BB9" s="11">
        <v>3</v>
      </c>
      <c r="BC9" s="11">
        <v>3</v>
      </c>
      <c r="BD9" s="11">
        <v>1</v>
      </c>
      <c r="BE9" s="11">
        <v>4</v>
      </c>
      <c r="BF9" s="11"/>
      <c r="BG9" s="11"/>
      <c r="BH9" s="11"/>
      <c r="BI9" s="11"/>
      <c r="BJ9" s="11"/>
      <c r="BK9" s="11"/>
      <c r="BL9" s="11"/>
      <c r="BM9" s="11"/>
      <c r="BN9" s="11"/>
      <c r="BO9" s="11"/>
      <c r="BP9" s="11"/>
      <c r="BQ9" s="11"/>
      <c r="BR9" s="11"/>
      <c r="BS9" s="11"/>
      <c r="BT9" s="11"/>
      <c r="BU9" s="11"/>
      <c r="BV9" s="11"/>
      <c r="BW9" s="11"/>
      <c r="BX9" s="11"/>
      <c r="BY9" s="11"/>
      <c r="BZ9" s="11"/>
      <c r="CA9" s="11"/>
      <c r="CB9" s="11"/>
      <c r="CC9" s="11"/>
      <c r="CD9" s="13">
        <f t="shared" si="63"/>
        <v>12</v>
      </c>
      <c r="CE9" s="13">
        <f t="shared" si="58"/>
        <v>18</v>
      </c>
      <c r="CF9" s="13">
        <f t="shared" si="59"/>
        <v>16</v>
      </c>
      <c r="CG9" s="13">
        <f t="shared" si="60"/>
        <v>10</v>
      </c>
      <c r="CH9" s="13">
        <f t="shared" si="64"/>
        <v>56</v>
      </c>
    </row>
    <row r="10" spans="1:86" ht="13.5" customHeight="1">
      <c r="A10" s="9">
        <f t="shared" si="65"/>
        <v>7</v>
      </c>
      <c r="B10" s="147">
        <v>1</v>
      </c>
      <c r="C10" s="11">
        <v>2</v>
      </c>
      <c r="D10" s="11">
        <v>3</v>
      </c>
      <c r="E10" s="11">
        <v>2</v>
      </c>
      <c r="F10" s="11">
        <v>2</v>
      </c>
      <c r="G10" s="11">
        <v>2</v>
      </c>
      <c r="H10" s="11">
        <v>1</v>
      </c>
      <c r="I10" s="11">
        <v>3</v>
      </c>
      <c r="J10" s="11">
        <v>2</v>
      </c>
      <c r="K10" s="11">
        <v>3</v>
      </c>
      <c r="L10" s="10">
        <v>2</v>
      </c>
      <c r="M10" s="11">
        <v>2</v>
      </c>
      <c r="N10" s="11">
        <v>3</v>
      </c>
      <c r="O10" s="11">
        <v>2</v>
      </c>
      <c r="P10" s="11">
        <v>2</v>
      </c>
      <c r="Q10" s="11">
        <v>1</v>
      </c>
      <c r="R10" s="11">
        <v>2</v>
      </c>
      <c r="S10" s="11">
        <v>2</v>
      </c>
      <c r="T10" s="11">
        <v>2</v>
      </c>
      <c r="U10" s="11">
        <v>3</v>
      </c>
      <c r="V10" s="10">
        <v>3</v>
      </c>
      <c r="W10" s="11">
        <v>3</v>
      </c>
      <c r="X10" s="11">
        <v>3</v>
      </c>
      <c r="Y10" s="11">
        <v>2</v>
      </c>
      <c r="Z10" s="11">
        <v>3</v>
      </c>
      <c r="AA10" s="11">
        <v>2</v>
      </c>
      <c r="AB10" s="11">
        <v>3</v>
      </c>
      <c r="AC10" s="11">
        <v>3</v>
      </c>
      <c r="AD10" s="11">
        <v>2</v>
      </c>
      <c r="AE10" s="11">
        <v>2</v>
      </c>
      <c r="AF10" s="10">
        <v>3</v>
      </c>
      <c r="AG10" s="11">
        <v>1</v>
      </c>
      <c r="AH10" s="11">
        <v>3</v>
      </c>
      <c r="AI10" s="11">
        <v>4</v>
      </c>
      <c r="AJ10" s="11">
        <v>1</v>
      </c>
      <c r="AK10" s="11">
        <v>3</v>
      </c>
      <c r="AL10" s="11">
        <v>2</v>
      </c>
      <c r="AM10" s="11">
        <v>1</v>
      </c>
      <c r="AN10" s="11">
        <v>2</v>
      </c>
      <c r="AO10" s="11">
        <v>4</v>
      </c>
      <c r="AP10" s="11">
        <v>3</v>
      </c>
      <c r="AQ10" s="10">
        <v>2</v>
      </c>
      <c r="AR10" s="11">
        <v>4</v>
      </c>
      <c r="AS10" s="11">
        <v>3</v>
      </c>
      <c r="AT10" s="11">
        <v>3</v>
      </c>
      <c r="AU10" s="11">
        <v>4</v>
      </c>
      <c r="AV10" s="11">
        <v>3</v>
      </c>
      <c r="AW10" s="11">
        <v>3</v>
      </c>
      <c r="AX10" s="11">
        <v>3</v>
      </c>
      <c r="AY10" s="11">
        <v>1</v>
      </c>
      <c r="AZ10" s="11">
        <v>3</v>
      </c>
      <c r="BA10" s="10">
        <v>1</v>
      </c>
      <c r="BB10" s="11">
        <v>3</v>
      </c>
      <c r="BC10" s="11">
        <v>3</v>
      </c>
      <c r="BD10" s="11">
        <v>1</v>
      </c>
      <c r="BE10" s="11">
        <v>3</v>
      </c>
      <c r="BF10" s="11"/>
      <c r="BG10" s="11"/>
      <c r="BH10" s="11"/>
      <c r="BI10" s="11"/>
      <c r="BJ10" s="11"/>
      <c r="BK10" s="11"/>
      <c r="BL10" s="11"/>
      <c r="BM10" s="11"/>
      <c r="BN10" s="11"/>
      <c r="BO10" s="11"/>
      <c r="BP10" s="11"/>
      <c r="BQ10" s="11"/>
      <c r="BR10" s="11"/>
      <c r="BS10" s="11"/>
      <c r="BT10" s="11"/>
      <c r="BU10" s="11"/>
      <c r="BV10" s="11"/>
      <c r="BW10" s="11"/>
      <c r="BX10" s="11"/>
      <c r="BY10" s="11"/>
      <c r="BZ10" s="11"/>
      <c r="CA10" s="11"/>
      <c r="CB10" s="11"/>
      <c r="CC10" s="11"/>
      <c r="CD10" s="13">
        <f t="shared" si="63"/>
        <v>9</v>
      </c>
      <c r="CE10" s="13">
        <f t="shared" si="58"/>
        <v>19</v>
      </c>
      <c r="CF10" s="13">
        <f t="shared" si="59"/>
        <v>24</v>
      </c>
      <c r="CG10" s="13">
        <f t="shared" si="60"/>
        <v>4</v>
      </c>
      <c r="CH10" s="13">
        <f t="shared" si="64"/>
        <v>56</v>
      </c>
    </row>
    <row r="11" spans="1:86" ht="13.5" customHeight="1">
      <c r="A11" s="9">
        <f t="shared" si="65"/>
        <v>8</v>
      </c>
      <c r="B11" s="147">
        <v>2</v>
      </c>
      <c r="C11" s="11">
        <v>1</v>
      </c>
      <c r="D11" s="11">
        <v>3</v>
      </c>
      <c r="E11" s="11">
        <v>1</v>
      </c>
      <c r="F11" s="11">
        <v>3</v>
      </c>
      <c r="G11" s="11">
        <v>2</v>
      </c>
      <c r="H11" s="11">
        <v>1</v>
      </c>
      <c r="I11" s="11">
        <v>3</v>
      </c>
      <c r="J11" s="11">
        <v>2</v>
      </c>
      <c r="K11" s="11">
        <v>3</v>
      </c>
      <c r="L11" s="10">
        <v>2</v>
      </c>
      <c r="M11" s="11">
        <v>2</v>
      </c>
      <c r="N11" s="11">
        <v>3</v>
      </c>
      <c r="O11" s="11">
        <v>2</v>
      </c>
      <c r="P11" s="11">
        <v>2</v>
      </c>
      <c r="Q11" s="11">
        <v>1</v>
      </c>
      <c r="R11" s="11">
        <v>2</v>
      </c>
      <c r="S11" s="11">
        <v>2</v>
      </c>
      <c r="T11" s="11">
        <v>2</v>
      </c>
      <c r="U11" s="11">
        <v>4</v>
      </c>
      <c r="V11" s="10">
        <v>3</v>
      </c>
      <c r="W11" s="11">
        <v>3</v>
      </c>
      <c r="X11" s="11">
        <v>3</v>
      </c>
      <c r="Y11" s="11">
        <v>3</v>
      </c>
      <c r="Z11" s="11">
        <v>3</v>
      </c>
      <c r="AA11" s="11">
        <v>4</v>
      </c>
      <c r="AB11" s="11">
        <v>3</v>
      </c>
      <c r="AC11" s="11">
        <v>3</v>
      </c>
      <c r="AD11" s="11">
        <v>2</v>
      </c>
      <c r="AE11" s="11">
        <v>2</v>
      </c>
      <c r="AF11" s="10">
        <v>3</v>
      </c>
      <c r="AG11" s="11">
        <v>1</v>
      </c>
      <c r="AH11" s="11">
        <v>3</v>
      </c>
      <c r="AI11" s="11">
        <v>4</v>
      </c>
      <c r="AJ11" s="11">
        <v>1</v>
      </c>
      <c r="AK11" s="11">
        <v>3</v>
      </c>
      <c r="AL11" s="11">
        <v>2</v>
      </c>
      <c r="AM11" s="11">
        <v>2</v>
      </c>
      <c r="AN11" s="11">
        <v>4</v>
      </c>
      <c r="AO11" s="11">
        <v>4</v>
      </c>
      <c r="AP11" s="11">
        <v>3</v>
      </c>
      <c r="AQ11" s="10">
        <v>3</v>
      </c>
      <c r="AR11" s="11">
        <v>3</v>
      </c>
      <c r="AS11" s="11">
        <v>3</v>
      </c>
      <c r="AT11" s="11">
        <v>3</v>
      </c>
      <c r="AU11" s="11">
        <v>4</v>
      </c>
      <c r="AV11" s="11">
        <v>3</v>
      </c>
      <c r="AW11" s="11">
        <v>3</v>
      </c>
      <c r="AX11" s="11">
        <v>3</v>
      </c>
      <c r="AY11" s="11">
        <v>1</v>
      </c>
      <c r="AZ11" s="11">
        <v>3</v>
      </c>
      <c r="BA11" s="10">
        <v>1</v>
      </c>
      <c r="BB11" s="11">
        <v>3</v>
      </c>
      <c r="BC11" s="11">
        <v>4</v>
      </c>
      <c r="BD11" s="11">
        <v>2</v>
      </c>
      <c r="BE11" s="11">
        <v>3</v>
      </c>
      <c r="BF11" s="11"/>
      <c r="BG11" s="11"/>
      <c r="BH11" s="11"/>
      <c r="BI11" s="11"/>
      <c r="BJ11" s="11"/>
      <c r="BK11" s="11"/>
      <c r="BL11" s="11"/>
      <c r="BM11" s="11"/>
      <c r="BN11" s="11"/>
      <c r="BO11" s="11"/>
      <c r="BP11" s="11"/>
      <c r="BQ11" s="11"/>
      <c r="BR11" s="11"/>
      <c r="BS11" s="11"/>
      <c r="BT11" s="11"/>
      <c r="BU11" s="11"/>
      <c r="BV11" s="11"/>
      <c r="BW11" s="11"/>
      <c r="BX11" s="11"/>
      <c r="BY11" s="11"/>
      <c r="BZ11" s="11"/>
      <c r="CA11" s="11"/>
      <c r="CB11" s="11"/>
      <c r="CC11" s="11"/>
      <c r="CD11" s="13">
        <f t="shared" si="63"/>
        <v>8</v>
      </c>
      <c r="CE11" s="13">
        <f t="shared" si="58"/>
        <v>15</v>
      </c>
      <c r="CF11" s="13">
        <f t="shared" si="59"/>
        <v>26</v>
      </c>
      <c r="CG11" s="13">
        <f t="shared" si="60"/>
        <v>7</v>
      </c>
      <c r="CH11" s="13">
        <f t="shared" si="64"/>
        <v>56</v>
      </c>
    </row>
    <row r="12" spans="1:86" ht="13.5" customHeight="1">
      <c r="A12" s="9">
        <f t="shared" si="65"/>
        <v>9</v>
      </c>
      <c r="B12" s="147">
        <v>2</v>
      </c>
      <c r="C12" s="11">
        <v>2</v>
      </c>
      <c r="D12" s="11">
        <v>3</v>
      </c>
      <c r="E12" s="11">
        <v>1</v>
      </c>
      <c r="F12" s="11">
        <v>3</v>
      </c>
      <c r="G12" s="11">
        <v>2</v>
      </c>
      <c r="H12" s="11">
        <v>1</v>
      </c>
      <c r="I12" s="11">
        <v>3</v>
      </c>
      <c r="J12" s="11">
        <v>2</v>
      </c>
      <c r="K12" s="11">
        <v>3</v>
      </c>
      <c r="L12" s="10">
        <v>2</v>
      </c>
      <c r="M12" s="11">
        <v>2</v>
      </c>
      <c r="N12" s="11">
        <v>3</v>
      </c>
      <c r="O12" s="11">
        <v>2</v>
      </c>
      <c r="P12" s="11">
        <v>2</v>
      </c>
      <c r="Q12" s="11">
        <v>2</v>
      </c>
      <c r="R12" s="11">
        <v>2</v>
      </c>
      <c r="S12" s="11">
        <v>2</v>
      </c>
      <c r="T12" s="11">
        <v>2</v>
      </c>
      <c r="U12" s="11">
        <v>3</v>
      </c>
      <c r="V12" s="10">
        <v>4</v>
      </c>
      <c r="W12" s="11">
        <v>3</v>
      </c>
      <c r="X12" s="11">
        <v>2</v>
      </c>
      <c r="Y12" s="11">
        <v>2</v>
      </c>
      <c r="Z12" s="11">
        <v>4</v>
      </c>
      <c r="AA12" s="11">
        <v>2</v>
      </c>
      <c r="AB12" s="11">
        <v>3</v>
      </c>
      <c r="AC12" s="11">
        <v>4</v>
      </c>
      <c r="AD12" s="11">
        <v>2</v>
      </c>
      <c r="AE12" s="11">
        <v>3</v>
      </c>
      <c r="AF12" s="10">
        <v>4</v>
      </c>
      <c r="AG12" s="11">
        <v>1</v>
      </c>
      <c r="AH12" s="11">
        <v>3</v>
      </c>
      <c r="AI12" s="11">
        <v>4</v>
      </c>
      <c r="AJ12" s="11">
        <v>1</v>
      </c>
      <c r="AK12" s="11">
        <v>3</v>
      </c>
      <c r="AL12" s="11">
        <v>2</v>
      </c>
      <c r="AM12" s="11">
        <v>1</v>
      </c>
      <c r="AN12" s="11">
        <v>4</v>
      </c>
      <c r="AO12" s="11">
        <v>4</v>
      </c>
      <c r="AP12" s="11">
        <v>3</v>
      </c>
      <c r="AQ12" s="10">
        <v>3</v>
      </c>
      <c r="AR12" s="11">
        <v>4</v>
      </c>
      <c r="AS12" s="11">
        <v>2</v>
      </c>
      <c r="AT12" s="11">
        <v>2</v>
      </c>
      <c r="AU12" s="11">
        <v>4</v>
      </c>
      <c r="AV12" s="11">
        <v>2</v>
      </c>
      <c r="AW12" s="11">
        <v>4</v>
      </c>
      <c r="AX12" s="11">
        <v>3</v>
      </c>
      <c r="AY12" s="11">
        <v>1</v>
      </c>
      <c r="AZ12" s="11">
        <v>3</v>
      </c>
      <c r="BA12" s="10">
        <v>1</v>
      </c>
      <c r="BB12" s="11">
        <v>3</v>
      </c>
      <c r="BC12" s="11">
        <v>3</v>
      </c>
      <c r="BD12" s="11">
        <v>1</v>
      </c>
      <c r="BE12" s="11">
        <v>4</v>
      </c>
      <c r="BF12" s="11"/>
      <c r="BG12" s="11"/>
      <c r="BH12" s="11"/>
      <c r="BI12" s="11"/>
      <c r="BJ12" s="11"/>
      <c r="BK12" s="11"/>
      <c r="BL12" s="11"/>
      <c r="BM12" s="11"/>
      <c r="BN12" s="11"/>
      <c r="BO12" s="11"/>
      <c r="BP12" s="11"/>
      <c r="BQ12" s="11"/>
      <c r="BR12" s="11"/>
      <c r="BS12" s="11"/>
      <c r="BT12" s="11"/>
      <c r="BU12" s="11"/>
      <c r="BV12" s="11"/>
      <c r="BW12" s="11"/>
      <c r="BX12" s="11"/>
      <c r="BY12" s="11"/>
      <c r="BZ12" s="11"/>
      <c r="CA12" s="11"/>
      <c r="CB12" s="11"/>
      <c r="CC12" s="11"/>
      <c r="CD12" s="13">
        <f t="shared" si="63"/>
        <v>8</v>
      </c>
      <c r="CE12" s="13">
        <f t="shared" si="58"/>
        <v>20</v>
      </c>
      <c r="CF12" s="13">
        <f t="shared" si="59"/>
        <v>17</v>
      </c>
      <c r="CG12" s="13">
        <f t="shared" si="60"/>
        <v>11</v>
      </c>
      <c r="CH12" s="13">
        <f t="shared" si="64"/>
        <v>56</v>
      </c>
    </row>
    <row r="13" spans="1:86" ht="13.5" customHeight="1">
      <c r="A13" s="9">
        <f t="shared" si="65"/>
        <v>10</v>
      </c>
      <c r="B13" s="147">
        <v>1</v>
      </c>
      <c r="C13" s="11">
        <v>1</v>
      </c>
      <c r="D13" s="11">
        <v>3</v>
      </c>
      <c r="E13" s="11">
        <v>1</v>
      </c>
      <c r="F13" s="11">
        <v>3</v>
      </c>
      <c r="G13" s="11">
        <v>1</v>
      </c>
      <c r="H13" s="11">
        <v>1</v>
      </c>
      <c r="I13" s="11">
        <v>2</v>
      </c>
      <c r="J13" s="11">
        <v>2</v>
      </c>
      <c r="K13" s="11">
        <v>4</v>
      </c>
      <c r="L13" s="10">
        <v>2</v>
      </c>
      <c r="M13" s="11">
        <v>2</v>
      </c>
      <c r="N13" s="11">
        <v>2</v>
      </c>
      <c r="O13" s="11">
        <v>1</v>
      </c>
      <c r="P13" s="11">
        <v>4</v>
      </c>
      <c r="Q13" s="11">
        <v>1</v>
      </c>
      <c r="R13" s="11">
        <v>2</v>
      </c>
      <c r="S13" s="11">
        <v>2</v>
      </c>
      <c r="T13" s="11">
        <v>2</v>
      </c>
      <c r="U13" s="11">
        <v>2</v>
      </c>
      <c r="V13" s="10">
        <v>4</v>
      </c>
      <c r="W13" s="11">
        <v>2</v>
      </c>
      <c r="X13" s="11">
        <v>1</v>
      </c>
      <c r="Y13" s="11">
        <v>2</v>
      </c>
      <c r="Z13" s="11">
        <v>4</v>
      </c>
      <c r="AA13" s="11">
        <v>1</v>
      </c>
      <c r="AB13" s="11">
        <v>1</v>
      </c>
      <c r="AC13" s="11">
        <v>2</v>
      </c>
      <c r="AD13" s="11">
        <v>1</v>
      </c>
      <c r="AE13" s="11">
        <v>1</v>
      </c>
      <c r="AF13" s="10">
        <v>4</v>
      </c>
      <c r="AG13" s="11">
        <v>1</v>
      </c>
      <c r="AH13" s="11">
        <v>2</v>
      </c>
      <c r="AI13" s="11">
        <v>4</v>
      </c>
      <c r="AJ13" s="11">
        <v>1</v>
      </c>
      <c r="AK13" s="11">
        <v>2</v>
      </c>
      <c r="AL13" s="11">
        <v>2</v>
      </c>
      <c r="AM13" s="11">
        <v>1</v>
      </c>
      <c r="AN13" s="11">
        <v>4</v>
      </c>
      <c r="AO13" s="11">
        <v>1</v>
      </c>
      <c r="AP13" s="11">
        <v>4</v>
      </c>
      <c r="AQ13" s="10">
        <v>1</v>
      </c>
      <c r="AR13" s="11">
        <v>4</v>
      </c>
      <c r="AS13" s="11">
        <v>2</v>
      </c>
      <c r="AT13" s="11">
        <v>4</v>
      </c>
      <c r="AU13" s="11">
        <v>1</v>
      </c>
      <c r="AV13" s="11">
        <v>2</v>
      </c>
      <c r="AW13" s="11">
        <v>1</v>
      </c>
      <c r="AX13" s="11">
        <v>4</v>
      </c>
      <c r="AY13" s="11">
        <v>1</v>
      </c>
      <c r="AZ13" s="11">
        <v>2</v>
      </c>
      <c r="BA13" s="10">
        <v>1</v>
      </c>
      <c r="BB13" s="11">
        <v>4</v>
      </c>
      <c r="BC13" s="11">
        <v>3</v>
      </c>
      <c r="BD13" s="11">
        <v>1</v>
      </c>
      <c r="BE13" s="11">
        <v>2</v>
      </c>
      <c r="BF13" s="11"/>
      <c r="BG13" s="11"/>
      <c r="BH13" s="11"/>
      <c r="BI13" s="11"/>
      <c r="BJ13" s="11"/>
      <c r="BK13" s="11"/>
      <c r="BL13" s="11"/>
      <c r="BM13" s="11"/>
      <c r="BN13" s="11"/>
      <c r="BO13" s="11"/>
      <c r="BP13" s="11"/>
      <c r="BQ13" s="11"/>
      <c r="BR13" s="11"/>
      <c r="BS13" s="11"/>
      <c r="BT13" s="11"/>
      <c r="BU13" s="11"/>
      <c r="BV13" s="11"/>
      <c r="BW13" s="11"/>
      <c r="BX13" s="11"/>
      <c r="BY13" s="11"/>
      <c r="BZ13" s="11"/>
      <c r="CA13" s="11"/>
      <c r="CB13" s="11"/>
      <c r="CC13" s="11"/>
      <c r="CD13" s="13">
        <f t="shared" si="63"/>
        <v>22</v>
      </c>
      <c r="CE13" s="13">
        <f t="shared" si="58"/>
        <v>19</v>
      </c>
      <c r="CF13" s="13">
        <f t="shared" si="59"/>
        <v>3</v>
      </c>
      <c r="CG13" s="13">
        <f t="shared" si="60"/>
        <v>12</v>
      </c>
      <c r="CH13" s="13">
        <f t="shared" si="64"/>
        <v>56</v>
      </c>
    </row>
    <row r="14" spans="1:86" ht="13.5" customHeight="1">
      <c r="A14" s="9">
        <f t="shared" si="65"/>
        <v>11</v>
      </c>
      <c r="B14" s="147">
        <v>1</v>
      </c>
      <c r="C14" s="11">
        <v>2</v>
      </c>
      <c r="D14" s="11">
        <v>2</v>
      </c>
      <c r="E14" s="11">
        <v>1</v>
      </c>
      <c r="F14" s="11">
        <v>2</v>
      </c>
      <c r="G14" s="11">
        <v>2</v>
      </c>
      <c r="H14" s="11">
        <v>1</v>
      </c>
      <c r="I14" s="11">
        <v>3</v>
      </c>
      <c r="J14" s="11">
        <v>2</v>
      </c>
      <c r="K14" s="11">
        <v>3</v>
      </c>
      <c r="L14" s="10">
        <v>2</v>
      </c>
      <c r="M14" s="11">
        <v>2</v>
      </c>
      <c r="N14" s="11">
        <v>3</v>
      </c>
      <c r="O14" s="11">
        <v>1</v>
      </c>
      <c r="P14" s="11">
        <v>3</v>
      </c>
      <c r="Q14" s="11">
        <v>1</v>
      </c>
      <c r="R14" s="11">
        <v>2</v>
      </c>
      <c r="S14" s="11">
        <v>2</v>
      </c>
      <c r="T14" s="11">
        <v>2</v>
      </c>
      <c r="U14" s="11">
        <v>3</v>
      </c>
      <c r="V14" s="10">
        <v>4</v>
      </c>
      <c r="W14" s="11">
        <v>3</v>
      </c>
      <c r="X14" s="11">
        <v>2</v>
      </c>
      <c r="Y14" s="11">
        <v>2</v>
      </c>
      <c r="Z14" s="11">
        <v>4</v>
      </c>
      <c r="AA14" s="11">
        <v>2</v>
      </c>
      <c r="AB14" s="11">
        <v>2</v>
      </c>
      <c r="AC14" s="11">
        <v>4</v>
      </c>
      <c r="AD14" s="11">
        <v>2</v>
      </c>
      <c r="AE14" s="11">
        <v>2</v>
      </c>
      <c r="AF14" s="10">
        <v>4</v>
      </c>
      <c r="AG14" s="11">
        <v>1</v>
      </c>
      <c r="AH14" s="11">
        <v>2</v>
      </c>
      <c r="AI14" s="11">
        <v>4</v>
      </c>
      <c r="AJ14" s="11">
        <v>2</v>
      </c>
      <c r="AK14" s="11">
        <v>3</v>
      </c>
      <c r="AL14" s="11">
        <v>2</v>
      </c>
      <c r="AM14" s="11">
        <v>2</v>
      </c>
      <c r="AN14" s="11">
        <v>2</v>
      </c>
      <c r="AO14" s="11">
        <v>4</v>
      </c>
      <c r="AP14" s="11">
        <v>3</v>
      </c>
      <c r="AQ14" s="10">
        <v>2</v>
      </c>
      <c r="AR14" s="11">
        <v>4</v>
      </c>
      <c r="AS14" s="11">
        <v>3</v>
      </c>
      <c r="AT14" s="11">
        <v>3</v>
      </c>
      <c r="AU14" s="11">
        <v>2</v>
      </c>
      <c r="AV14" s="11">
        <v>2</v>
      </c>
      <c r="AW14" s="11">
        <v>4</v>
      </c>
      <c r="AX14" s="11">
        <v>1</v>
      </c>
      <c r="AY14" s="11">
        <v>1</v>
      </c>
      <c r="AZ14" s="11">
        <v>2</v>
      </c>
      <c r="BA14" s="10">
        <v>1</v>
      </c>
      <c r="BB14" s="11">
        <v>3</v>
      </c>
      <c r="BC14" s="11">
        <v>3</v>
      </c>
      <c r="BD14" s="11">
        <v>1</v>
      </c>
      <c r="BE14" s="11">
        <v>3</v>
      </c>
      <c r="BF14" s="11"/>
      <c r="BG14" s="11"/>
      <c r="BH14" s="11"/>
      <c r="BI14" s="11"/>
      <c r="BJ14" s="11"/>
      <c r="BK14" s="11"/>
      <c r="BL14" s="11"/>
      <c r="BM14" s="11"/>
      <c r="BN14" s="11"/>
      <c r="BO14" s="11"/>
      <c r="BP14" s="11"/>
      <c r="BQ14" s="11"/>
      <c r="BR14" s="11"/>
      <c r="BS14" s="11"/>
      <c r="BT14" s="11"/>
      <c r="BU14" s="11"/>
      <c r="BV14" s="11"/>
      <c r="BW14" s="11"/>
      <c r="BX14" s="11"/>
      <c r="BY14" s="11"/>
      <c r="BZ14" s="11"/>
      <c r="CA14" s="11"/>
      <c r="CB14" s="11"/>
      <c r="CC14" s="11"/>
      <c r="CD14" s="13">
        <f t="shared" si="63"/>
        <v>10</v>
      </c>
      <c r="CE14" s="13">
        <f t="shared" si="58"/>
        <v>25</v>
      </c>
      <c r="CF14" s="13">
        <f t="shared" si="59"/>
        <v>13</v>
      </c>
      <c r="CG14" s="13">
        <f t="shared" si="60"/>
        <v>8</v>
      </c>
      <c r="CH14" s="13">
        <f t="shared" si="64"/>
        <v>56</v>
      </c>
    </row>
    <row r="15" spans="1:86" ht="13.5" customHeight="1">
      <c r="A15" s="9">
        <f t="shared" si="65"/>
        <v>12</v>
      </c>
      <c r="B15" s="147">
        <v>1</v>
      </c>
      <c r="C15" s="11">
        <v>2</v>
      </c>
      <c r="D15" s="11">
        <v>2</v>
      </c>
      <c r="E15" s="11">
        <v>1</v>
      </c>
      <c r="F15" s="11">
        <v>2</v>
      </c>
      <c r="G15" s="11">
        <v>2</v>
      </c>
      <c r="H15" s="11">
        <v>1</v>
      </c>
      <c r="I15" s="11">
        <v>2</v>
      </c>
      <c r="J15" s="11">
        <v>2</v>
      </c>
      <c r="K15" s="11">
        <v>2</v>
      </c>
      <c r="L15" s="10">
        <v>2</v>
      </c>
      <c r="M15" s="11">
        <v>2</v>
      </c>
      <c r="N15" s="11">
        <v>2</v>
      </c>
      <c r="O15" s="11">
        <v>2</v>
      </c>
      <c r="P15" s="11">
        <v>3</v>
      </c>
      <c r="Q15" s="11">
        <v>1</v>
      </c>
      <c r="R15" s="11">
        <v>2</v>
      </c>
      <c r="S15" s="11">
        <v>2</v>
      </c>
      <c r="T15" s="11">
        <v>2</v>
      </c>
      <c r="U15" s="11">
        <v>2</v>
      </c>
      <c r="V15" s="10">
        <v>3</v>
      </c>
      <c r="W15" s="11">
        <v>2</v>
      </c>
      <c r="X15" s="11">
        <v>2</v>
      </c>
      <c r="Y15" s="11">
        <v>2</v>
      </c>
      <c r="Z15" s="11">
        <v>2</v>
      </c>
      <c r="AA15" s="11">
        <v>2</v>
      </c>
      <c r="AB15" s="11">
        <v>2</v>
      </c>
      <c r="AC15" s="11">
        <v>4</v>
      </c>
      <c r="AD15" s="11">
        <v>2</v>
      </c>
      <c r="AE15" s="11">
        <v>2</v>
      </c>
      <c r="AF15" s="10">
        <v>4</v>
      </c>
      <c r="AG15" s="11">
        <v>2</v>
      </c>
      <c r="AH15" s="11">
        <v>2</v>
      </c>
      <c r="AI15" s="11">
        <v>4</v>
      </c>
      <c r="AJ15" s="11">
        <v>2</v>
      </c>
      <c r="AK15" s="11">
        <v>3</v>
      </c>
      <c r="AL15" s="11">
        <v>2</v>
      </c>
      <c r="AM15" s="11">
        <v>2</v>
      </c>
      <c r="AN15" s="11">
        <v>2</v>
      </c>
      <c r="AO15" s="11">
        <v>3</v>
      </c>
      <c r="AP15" s="11">
        <v>3</v>
      </c>
      <c r="AQ15" s="10">
        <v>2</v>
      </c>
      <c r="AR15" s="11">
        <v>4</v>
      </c>
      <c r="AS15" s="11">
        <v>2</v>
      </c>
      <c r="AT15" s="11">
        <v>3</v>
      </c>
      <c r="AU15" s="11">
        <v>2</v>
      </c>
      <c r="AV15" s="11">
        <v>2</v>
      </c>
      <c r="AW15" s="11">
        <v>4</v>
      </c>
      <c r="AX15" s="11">
        <v>2</v>
      </c>
      <c r="AY15" s="11">
        <v>1</v>
      </c>
      <c r="AZ15" s="11">
        <v>2</v>
      </c>
      <c r="BA15" s="10">
        <v>1</v>
      </c>
      <c r="BB15" s="11">
        <v>3</v>
      </c>
      <c r="BC15" s="11">
        <v>3</v>
      </c>
      <c r="BD15" s="11">
        <v>1</v>
      </c>
      <c r="BE15" s="11">
        <v>4</v>
      </c>
      <c r="BF15" s="11"/>
      <c r="BG15" s="11"/>
      <c r="BH15" s="11"/>
      <c r="BI15" s="11"/>
      <c r="BJ15" s="11"/>
      <c r="BK15" s="11"/>
      <c r="BL15" s="11"/>
      <c r="BM15" s="11"/>
      <c r="BN15" s="11"/>
      <c r="BO15" s="11"/>
      <c r="BP15" s="11"/>
      <c r="BQ15" s="11"/>
      <c r="BR15" s="11"/>
      <c r="BS15" s="11"/>
      <c r="BT15" s="11"/>
      <c r="BU15" s="11"/>
      <c r="BV15" s="11"/>
      <c r="BW15" s="11"/>
      <c r="BX15" s="11"/>
      <c r="BY15" s="11"/>
      <c r="BZ15" s="11"/>
      <c r="CA15" s="11"/>
      <c r="CB15" s="11"/>
      <c r="CC15" s="11"/>
      <c r="CD15" s="13">
        <f t="shared" si="63"/>
        <v>7</v>
      </c>
      <c r="CE15" s="13">
        <f t="shared" si="58"/>
        <v>35</v>
      </c>
      <c r="CF15" s="13">
        <f t="shared" si="59"/>
        <v>8</v>
      </c>
      <c r="CG15" s="13">
        <f t="shared" si="60"/>
        <v>6</v>
      </c>
      <c r="CH15" s="13">
        <f t="shared" si="64"/>
        <v>56</v>
      </c>
    </row>
    <row r="16" spans="1:86" ht="13.5" customHeight="1">
      <c r="A16" s="9">
        <f t="shared" si="65"/>
        <v>13</v>
      </c>
      <c r="B16" s="147">
        <v>1</v>
      </c>
      <c r="C16" s="11">
        <v>2</v>
      </c>
      <c r="D16" s="11">
        <v>3</v>
      </c>
      <c r="E16" s="11">
        <v>1</v>
      </c>
      <c r="F16" s="11">
        <v>3</v>
      </c>
      <c r="G16" s="11">
        <v>3</v>
      </c>
      <c r="H16" s="11">
        <v>1</v>
      </c>
      <c r="I16" s="11">
        <v>2</v>
      </c>
      <c r="J16" s="11">
        <v>2</v>
      </c>
      <c r="K16" s="11">
        <v>3</v>
      </c>
      <c r="L16" s="10">
        <v>2</v>
      </c>
      <c r="M16" s="11">
        <v>2</v>
      </c>
      <c r="N16" s="11">
        <v>2</v>
      </c>
      <c r="O16" s="11">
        <v>2</v>
      </c>
      <c r="P16" s="11">
        <v>3</v>
      </c>
      <c r="Q16" s="11">
        <v>2</v>
      </c>
      <c r="R16" s="11">
        <v>2</v>
      </c>
      <c r="S16" s="11">
        <v>2</v>
      </c>
      <c r="T16" s="11">
        <v>2</v>
      </c>
      <c r="U16" s="11">
        <v>2</v>
      </c>
      <c r="V16" s="10">
        <v>3</v>
      </c>
      <c r="W16" s="11">
        <v>2</v>
      </c>
      <c r="X16" s="11">
        <v>2</v>
      </c>
      <c r="Y16" s="11">
        <v>2</v>
      </c>
      <c r="Z16" s="11">
        <v>3</v>
      </c>
      <c r="AA16" s="11">
        <v>2</v>
      </c>
      <c r="AB16" s="11">
        <v>2</v>
      </c>
      <c r="AC16" s="11">
        <v>3</v>
      </c>
      <c r="AD16" s="11">
        <v>2</v>
      </c>
      <c r="AE16" s="11">
        <v>3</v>
      </c>
      <c r="AF16" s="10">
        <v>4</v>
      </c>
      <c r="AG16" s="11">
        <v>2</v>
      </c>
      <c r="AH16" s="11">
        <v>2</v>
      </c>
      <c r="AI16" s="11">
        <v>4</v>
      </c>
      <c r="AJ16" s="11">
        <v>2</v>
      </c>
      <c r="AK16" s="11">
        <v>4</v>
      </c>
      <c r="AL16" s="11">
        <v>2</v>
      </c>
      <c r="AM16" s="11">
        <v>1</v>
      </c>
      <c r="AN16" s="11">
        <v>2</v>
      </c>
      <c r="AO16" s="11">
        <v>4</v>
      </c>
      <c r="AP16" s="11">
        <v>4</v>
      </c>
      <c r="AQ16" s="10">
        <v>2</v>
      </c>
      <c r="AR16" s="11">
        <v>3</v>
      </c>
      <c r="AS16" s="11">
        <v>3</v>
      </c>
      <c r="AT16" s="11">
        <v>3</v>
      </c>
      <c r="AU16" s="11">
        <v>2</v>
      </c>
      <c r="AV16" s="11">
        <v>2</v>
      </c>
      <c r="AW16" s="11">
        <v>3</v>
      </c>
      <c r="AX16" s="11">
        <v>3</v>
      </c>
      <c r="AY16" s="11">
        <v>1</v>
      </c>
      <c r="AZ16" s="11">
        <v>3</v>
      </c>
      <c r="BA16" s="10">
        <v>1</v>
      </c>
      <c r="BB16" s="11">
        <v>3</v>
      </c>
      <c r="BC16" s="11">
        <v>2</v>
      </c>
      <c r="BD16" s="11">
        <v>2</v>
      </c>
      <c r="BE16" s="11">
        <v>4</v>
      </c>
      <c r="BF16" s="11"/>
      <c r="BG16" s="11"/>
      <c r="BH16" s="11"/>
      <c r="BI16" s="11"/>
      <c r="BJ16" s="11"/>
      <c r="BK16" s="11"/>
      <c r="BL16" s="11"/>
      <c r="BM16" s="11"/>
      <c r="BN16" s="11"/>
      <c r="BO16" s="11"/>
      <c r="BP16" s="11"/>
      <c r="BQ16" s="11"/>
      <c r="BR16" s="11"/>
      <c r="BS16" s="11"/>
      <c r="BT16" s="11"/>
      <c r="BU16" s="11"/>
      <c r="BV16" s="11"/>
      <c r="BW16" s="11"/>
      <c r="BX16" s="11"/>
      <c r="BY16" s="11"/>
      <c r="BZ16" s="11"/>
      <c r="CA16" s="11"/>
      <c r="CB16" s="11"/>
      <c r="CC16" s="11"/>
      <c r="CD16" s="13">
        <f t="shared" si="63"/>
        <v>6</v>
      </c>
      <c r="CE16" s="13">
        <f t="shared" si="58"/>
        <v>28</v>
      </c>
      <c r="CF16" s="13">
        <f t="shared" si="59"/>
        <v>16</v>
      </c>
      <c r="CG16" s="13">
        <f t="shared" si="60"/>
        <v>6</v>
      </c>
      <c r="CH16" s="13">
        <f t="shared" si="64"/>
        <v>56</v>
      </c>
    </row>
    <row r="17" spans="1:86" ht="13.5" customHeight="1">
      <c r="A17" s="9">
        <f t="shared" si="65"/>
        <v>14</v>
      </c>
      <c r="B17" s="147">
        <v>2</v>
      </c>
      <c r="C17" s="11">
        <v>2</v>
      </c>
      <c r="D17" s="11">
        <v>1</v>
      </c>
      <c r="E17" s="11">
        <v>1</v>
      </c>
      <c r="F17" s="11">
        <v>3</v>
      </c>
      <c r="G17" s="11">
        <v>1</v>
      </c>
      <c r="H17" s="11">
        <v>3</v>
      </c>
      <c r="I17" s="11">
        <v>3</v>
      </c>
      <c r="J17" s="11">
        <v>4</v>
      </c>
      <c r="K17" s="11">
        <v>4</v>
      </c>
      <c r="L17" s="10">
        <v>2</v>
      </c>
      <c r="M17" s="11">
        <v>2</v>
      </c>
      <c r="N17" s="11">
        <v>4</v>
      </c>
      <c r="O17" s="11">
        <v>2</v>
      </c>
      <c r="P17" s="11">
        <v>3</v>
      </c>
      <c r="Q17" s="11">
        <v>1</v>
      </c>
      <c r="R17" s="11">
        <v>2</v>
      </c>
      <c r="S17" s="11">
        <v>2</v>
      </c>
      <c r="T17" s="11">
        <v>2</v>
      </c>
      <c r="U17" s="11">
        <v>3</v>
      </c>
      <c r="V17" s="10">
        <v>4</v>
      </c>
      <c r="W17" s="11">
        <v>3</v>
      </c>
      <c r="X17" s="11">
        <v>1</v>
      </c>
      <c r="Y17" s="11">
        <v>2</v>
      </c>
      <c r="Z17" s="11">
        <v>3</v>
      </c>
      <c r="AA17" s="11">
        <v>1</v>
      </c>
      <c r="AB17" s="11">
        <v>1</v>
      </c>
      <c r="AC17" s="11">
        <v>4</v>
      </c>
      <c r="AD17" s="11">
        <v>2</v>
      </c>
      <c r="AE17" s="11">
        <v>2</v>
      </c>
      <c r="AF17" s="10">
        <v>4</v>
      </c>
      <c r="AG17" s="11">
        <v>1</v>
      </c>
      <c r="AH17" s="11">
        <v>4</v>
      </c>
      <c r="AI17" s="11">
        <v>3</v>
      </c>
      <c r="AJ17" s="11">
        <v>1</v>
      </c>
      <c r="AK17" s="11">
        <v>3</v>
      </c>
      <c r="AL17" s="11">
        <v>3</v>
      </c>
      <c r="AM17" s="11">
        <v>3</v>
      </c>
      <c r="AN17" s="11">
        <v>3</v>
      </c>
      <c r="AO17" s="11">
        <v>4</v>
      </c>
      <c r="AP17" s="11">
        <v>4</v>
      </c>
      <c r="AQ17" s="10">
        <v>1</v>
      </c>
      <c r="AR17" s="11">
        <v>4</v>
      </c>
      <c r="AS17" s="11">
        <v>2</v>
      </c>
      <c r="AT17" s="11">
        <v>4</v>
      </c>
      <c r="AU17" s="11">
        <v>1</v>
      </c>
      <c r="AV17" s="11">
        <v>2</v>
      </c>
      <c r="AW17" s="11">
        <v>1</v>
      </c>
      <c r="AX17" s="11">
        <v>2</v>
      </c>
      <c r="AY17" s="11">
        <v>2</v>
      </c>
      <c r="AZ17" s="11">
        <v>3</v>
      </c>
      <c r="BA17" s="10">
        <v>3</v>
      </c>
      <c r="BB17" s="11">
        <v>3</v>
      </c>
      <c r="BC17" s="11">
        <v>2</v>
      </c>
      <c r="BD17" s="11">
        <v>2</v>
      </c>
      <c r="BE17" s="11">
        <v>3</v>
      </c>
      <c r="BF17" s="11"/>
      <c r="BG17" s="11"/>
      <c r="BH17" s="11"/>
      <c r="BI17" s="11"/>
      <c r="BJ17" s="11"/>
      <c r="BK17" s="11"/>
      <c r="BL17" s="11"/>
      <c r="BM17" s="11"/>
      <c r="BN17" s="11"/>
      <c r="BO17" s="11"/>
      <c r="BP17" s="11"/>
      <c r="BQ17" s="11"/>
      <c r="BR17" s="11"/>
      <c r="BS17" s="11"/>
      <c r="BT17" s="11"/>
      <c r="BU17" s="11"/>
      <c r="BV17" s="11"/>
      <c r="BW17" s="11"/>
      <c r="BX17" s="11"/>
      <c r="BY17" s="11"/>
      <c r="BZ17" s="11"/>
      <c r="CA17" s="11"/>
      <c r="CB17" s="11"/>
      <c r="CC17" s="11"/>
      <c r="CD17" s="13">
        <f t="shared" si="63"/>
        <v>12</v>
      </c>
      <c r="CE17" s="13">
        <f t="shared" si="58"/>
        <v>17</v>
      </c>
      <c r="CF17" s="13">
        <f t="shared" si="59"/>
        <v>16</v>
      </c>
      <c r="CG17" s="13">
        <f t="shared" si="60"/>
        <v>11</v>
      </c>
      <c r="CH17" s="13">
        <f t="shared" si="64"/>
        <v>56</v>
      </c>
    </row>
    <row r="18" spans="1:86" ht="13.5" customHeight="1">
      <c r="A18" s="9">
        <f t="shared" si="65"/>
        <v>15</v>
      </c>
      <c r="B18" s="147">
        <v>2</v>
      </c>
      <c r="C18" s="11">
        <v>2</v>
      </c>
      <c r="D18" s="11">
        <v>2</v>
      </c>
      <c r="E18" s="11">
        <v>2</v>
      </c>
      <c r="F18" s="11">
        <v>2</v>
      </c>
      <c r="G18" s="11">
        <v>2</v>
      </c>
      <c r="H18" s="11">
        <v>2</v>
      </c>
      <c r="I18" s="11">
        <v>3</v>
      </c>
      <c r="J18" s="11">
        <v>4</v>
      </c>
      <c r="K18" s="11">
        <v>3</v>
      </c>
      <c r="L18" s="10">
        <v>3</v>
      </c>
      <c r="M18" s="11">
        <v>3</v>
      </c>
      <c r="N18" s="11">
        <v>4</v>
      </c>
      <c r="O18" s="11">
        <v>2</v>
      </c>
      <c r="P18" s="11">
        <v>2</v>
      </c>
      <c r="Q18" s="11">
        <v>2</v>
      </c>
      <c r="R18" s="11">
        <v>3</v>
      </c>
      <c r="S18" s="11">
        <v>3</v>
      </c>
      <c r="T18" s="11">
        <v>1</v>
      </c>
      <c r="U18" s="11">
        <v>3</v>
      </c>
      <c r="V18" s="10">
        <v>4</v>
      </c>
      <c r="W18" s="11">
        <v>3</v>
      </c>
      <c r="X18" s="11">
        <v>3</v>
      </c>
      <c r="Y18" s="11">
        <v>3</v>
      </c>
      <c r="Z18" s="11">
        <v>3</v>
      </c>
      <c r="AA18" s="11">
        <v>2</v>
      </c>
      <c r="AB18" s="11">
        <v>3</v>
      </c>
      <c r="AC18" s="11">
        <v>4</v>
      </c>
      <c r="AD18" s="11">
        <v>3</v>
      </c>
      <c r="AE18" s="11">
        <v>2</v>
      </c>
      <c r="AF18" s="10">
        <v>3</v>
      </c>
      <c r="AG18" s="11">
        <v>3</v>
      </c>
      <c r="AH18" s="11">
        <v>3</v>
      </c>
      <c r="AI18" s="11">
        <v>4</v>
      </c>
      <c r="AJ18" s="11">
        <v>1</v>
      </c>
      <c r="AK18" s="11">
        <v>4</v>
      </c>
      <c r="AL18" s="11">
        <v>3</v>
      </c>
      <c r="AM18" s="11">
        <v>2</v>
      </c>
      <c r="AN18" s="11">
        <v>4</v>
      </c>
      <c r="AO18" s="11">
        <v>4</v>
      </c>
      <c r="AP18" s="11">
        <v>4</v>
      </c>
      <c r="AQ18" s="10">
        <v>3</v>
      </c>
      <c r="AR18" s="11">
        <v>4</v>
      </c>
      <c r="AS18" s="11">
        <v>2</v>
      </c>
      <c r="AT18" s="11">
        <v>3</v>
      </c>
      <c r="AU18" s="11">
        <v>3</v>
      </c>
      <c r="AV18" s="11">
        <v>3</v>
      </c>
      <c r="AW18" s="11">
        <v>3</v>
      </c>
      <c r="AX18" s="11">
        <v>2</v>
      </c>
      <c r="AY18" s="11">
        <v>1</v>
      </c>
      <c r="AZ18" s="11">
        <v>3</v>
      </c>
      <c r="BA18" s="10">
        <v>1</v>
      </c>
      <c r="BB18" s="11">
        <v>4</v>
      </c>
      <c r="BC18" s="11">
        <v>3</v>
      </c>
      <c r="BD18" s="11">
        <v>3</v>
      </c>
      <c r="BE18" s="11">
        <v>3</v>
      </c>
      <c r="BF18" s="11"/>
      <c r="BG18" s="11"/>
      <c r="BH18" s="11"/>
      <c r="BI18" s="11"/>
      <c r="BJ18" s="11"/>
      <c r="BK18" s="11"/>
      <c r="BL18" s="11"/>
      <c r="BM18" s="11"/>
      <c r="BN18" s="11"/>
      <c r="BO18" s="11"/>
      <c r="BP18" s="11"/>
      <c r="BQ18" s="11"/>
      <c r="BR18" s="11"/>
      <c r="BS18" s="11"/>
      <c r="BT18" s="11"/>
      <c r="BU18" s="11"/>
      <c r="BV18" s="11"/>
      <c r="BW18" s="11"/>
      <c r="BX18" s="11"/>
      <c r="BY18" s="11"/>
      <c r="BZ18" s="11"/>
      <c r="CA18" s="11"/>
      <c r="CB18" s="11"/>
      <c r="CC18" s="11"/>
      <c r="CD18" s="13">
        <f t="shared" si="63"/>
        <v>4</v>
      </c>
      <c r="CE18" s="13">
        <f t="shared" si="58"/>
        <v>15</v>
      </c>
      <c r="CF18" s="13">
        <f t="shared" si="59"/>
        <v>26</v>
      </c>
      <c r="CG18" s="13">
        <f t="shared" si="60"/>
        <v>11</v>
      </c>
      <c r="CH18" s="13">
        <f t="shared" si="64"/>
        <v>56</v>
      </c>
    </row>
    <row r="19" spans="1:86" ht="13.5" customHeight="1">
      <c r="A19" s="9">
        <f t="shared" si="65"/>
        <v>16</v>
      </c>
      <c r="B19" s="147">
        <v>2</v>
      </c>
      <c r="C19" s="11">
        <v>4</v>
      </c>
      <c r="D19" s="11">
        <v>3</v>
      </c>
      <c r="E19" s="11">
        <v>1</v>
      </c>
      <c r="F19" s="11">
        <v>3</v>
      </c>
      <c r="G19" s="11">
        <v>2</v>
      </c>
      <c r="H19" s="11">
        <v>1</v>
      </c>
      <c r="I19" s="11">
        <v>3</v>
      </c>
      <c r="J19" s="11">
        <v>2</v>
      </c>
      <c r="K19" s="11">
        <v>3</v>
      </c>
      <c r="L19" s="10">
        <v>2</v>
      </c>
      <c r="M19" s="11">
        <v>2</v>
      </c>
      <c r="N19" s="11">
        <v>3</v>
      </c>
      <c r="O19" s="11">
        <v>2</v>
      </c>
      <c r="P19" s="11">
        <v>2</v>
      </c>
      <c r="Q19" s="11">
        <v>2</v>
      </c>
      <c r="R19" s="11">
        <v>2</v>
      </c>
      <c r="S19" s="11">
        <v>2</v>
      </c>
      <c r="T19" s="11">
        <v>2</v>
      </c>
      <c r="U19" s="11">
        <v>3</v>
      </c>
      <c r="V19" s="10">
        <v>3</v>
      </c>
      <c r="W19" s="11">
        <v>3</v>
      </c>
      <c r="X19" s="11">
        <v>3</v>
      </c>
      <c r="Y19" s="11">
        <v>3</v>
      </c>
      <c r="Z19" s="11">
        <v>3</v>
      </c>
      <c r="AA19" s="11">
        <v>2</v>
      </c>
      <c r="AB19" s="11">
        <v>3</v>
      </c>
      <c r="AC19" s="11">
        <v>4</v>
      </c>
      <c r="AD19" s="11">
        <v>2</v>
      </c>
      <c r="AE19" s="11">
        <v>2</v>
      </c>
      <c r="AF19" s="10">
        <v>3</v>
      </c>
      <c r="AG19" s="11">
        <v>1</v>
      </c>
      <c r="AH19" s="11">
        <v>3</v>
      </c>
      <c r="AI19" s="11">
        <v>4</v>
      </c>
      <c r="AJ19" s="11">
        <v>1</v>
      </c>
      <c r="AK19" s="11">
        <v>2</v>
      </c>
      <c r="AL19" s="11">
        <v>2</v>
      </c>
      <c r="AM19" s="11">
        <v>2</v>
      </c>
      <c r="AN19" s="11">
        <v>2</v>
      </c>
      <c r="AO19" s="11">
        <v>4</v>
      </c>
      <c r="AP19" s="11">
        <v>4</v>
      </c>
      <c r="AQ19" s="10">
        <v>2</v>
      </c>
      <c r="AR19" s="11">
        <v>4</v>
      </c>
      <c r="AS19" s="11">
        <v>2</v>
      </c>
      <c r="AT19" s="11">
        <v>3</v>
      </c>
      <c r="AU19" s="11">
        <v>2</v>
      </c>
      <c r="AV19" s="11">
        <v>2</v>
      </c>
      <c r="AW19" s="11">
        <v>3</v>
      </c>
      <c r="AX19" s="11">
        <v>2</v>
      </c>
      <c r="AY19" s="11">
        <v>1</v>
      </c>
      <c r="AZ19" s="11">
        <v>3</v>
      </c>
      <c r="BA19" s="10">
        <v>1</v>
      </c>
      <c r="BB19" s="11">
        <v>3</v>
      </c>
      <c r="BC19" s="11">
        <v>2</v>
      </c>
      <c r="BD19" s="11">
        <v>2</v>
      </c>
      <c r="BE19" s="11">
        <v>4</v>
      </c>
      <c r="BF19" s="11"/>
      <c r="BG19" s="11"/>
      <c r="BH19" s="11"/>
      <c r="BI19" s="11"/>
      <c r="BJ19" s="11"/>
      <c r="BK19" s="11"/>
      <c r="BL19" s="11"/>
      <c r="BM19" s="11"/>
      <c r="BN19" s="11"/>
      <c r="BO19" s="11"/>
      <c r="BP19" s="11"/>
      <c r="BQ19" s="11"/>
      <c r="BR19" s="11"/>
      <c r="BS19" s="11"/>
      <c r="BT19" s="11"/>
      <c r="BU19" s="11"/>
      <c r="BV19" s="11"/>
      <c r="BW19" s="11"/>
      <c r="BX19" s="11"/>
      <c r="BY19" s="11"/>
      <c r="BZ19" s="11"/>
      <c r="CA19" s="11"/>
      <c r="CB19" s="11"/>
      <c r="CC19" s="11"/>
      <c r="CD19" s="13">
        <f t="shared" si="63"/>
        <v>6</v>
      </c>
      <c r="CE19" s="13">
        <f t="shared" si="58"/>
        <v>25</v>
      </c>
      <c r="CF19" s="13">
        <f t="shared" si="59"/>
        <v>18</v>
      </c>
      <c r="CG19" s="13">
        <f t="shared" si="60"/>
        <v>7</v>
      </c>
      <c r="CH19" s="13">
        <f t="shared" si="64"/>
        <v>56</v>
      </c>
    </row>
    <row r="20" spans="1:86" s="152" customFormat="1" ht="13.5" customHeight="1">
      <c r="A20" s="150">
        <f t="shared" si="65"/>
        <v>17</v>
      </c>
      <c r="B20" s="151">
        <v>2</v>
      </c>
      <c r="C20" s="149">
        <v>4</v>
      </c>
      <c r="D20" s="149">
        <v>3</v>
      </c>
      <c r="E20" s="149">
        <v>1</v>
      </c>
      <c r="F20" s="149">
        <v>3</v>
      </c>
      <c r="G20" s="149">
        <v>2</v>
      </c>
      <c r="H20" s="149">
        <v>1</v>
      </c>
      <c r="I20" s="149">
        <v>2</v>
      </c>
      <c r="J20" s="149">
        <v>2</v>
      </c>
      <c r="K20" s="149">
        <v>3</v>
      </c>
      <c r="L20" s="151">
        <v>2</v>
      </c>
      <c r="M20" s="149">
        <v>2</v>
      </c>
      <c r="N20" s="149">
        <v>4</v>
      </c>
      <c r="O20" s="149">
        <v>1</v>
      </c>
      <c r="P20" s="149">
        <v>2</v>
      </c>
      <c r="Q20" s="149">
        <v>1</v>
      </c>
      <c r="R20" s="149">
        <v>2</v>
      </c>
      <c r="S20" s="149">
        <v>2</v>
      </c>
      <c r="T20" s="149">
        <v>2</v>
      </c>
      <c r="U20" s="149">
        <v>3</v>
      </c>
      <c r="V20" s="151">
        <v>3</v>
      </c>
      <c r="W20" s="149">
        <v>3</v>
      </c>
      <c r="X20" s="149">
        <v>2</v>
      </c>
      <c r="Y20" s="149">
        <v>2</v>
      </c>
      <c r="Z20" s="149">
        <v>2</v>
      </c>
      <c r="AA20" s="149">
        <v>2</v>
      </c>
      <c r="AB20" s="149">
        <v>2</v>
      </c>
      <c r="AC20" s="149">
        <v>4</v>
      </c>
      <c r="AD20" s="149">
        <v>22</v>
      </c>
      <c r="AE20" s="149">
        <v>3</v>
      </c>
      <c r="AF20" s="151">
        <v>3</v>
      </c>
      <c r="AG20" s="149">
        <v>1</v>
      </c>
      <c r="AH20" s="149">
        <v>3</v>
      </c>
      <c r="AI20" s="149">
        <v>4</v>
      </c>
      <c r="AJ20" s="149">
        <v>1</v>
      </c>
      <c r="AK20" s="149">
        <v>2</v>
      </c>
      <c r="AL20" s="149">
        <v>2</v>
      </c>
      <c r="AM20" s="149">
        <v>1</v>
      </c>
      <c r="AN20" s="149">
        <v>2</v>
      </c>
      <c r="AO20" s="149">
        <v>4</v>
      </c>
      <c r="AP20" s="149">
        <v>3</v>
      </c>
      <c r="AQ20" s="151">
        <v>2</v>
      </c>
      <c r="AR20" s="149">
        <v>4</v>
      </c>
      <c r="AS20" s="149">
        <v>2</v>
      </c>
      <c r="AT20" s="149">
        <v>3</v>
      </c>
      <c r="AU20" s="149">
        <v>2</v>
      </c>
      <c r="AV20" s="149">
        <v>2</v>
      </c>
      <c r="AW20" s="149">
        <v>4</v>
      </c>
      <c r="AX20" s="149">
        <v>1</v>
      </c>
      <c r="AY20" s="149">
        <v>1</v>
      </c>
      <c r="AZ20" s="149">
        <v>3</v>
      </c>
      <c r="BA20" s="151">
        <v>1</v>
      </c>
      <c r="BB20" s="149">
        <v>3</v>
      </c>
      <c r="BC20" s="149">
        <v>2</v>
      </c>
      <c r="BD20" s="149">
        <v>1</v>
      </c>
      <c r="BE20" s="149">
        <v>3</v>
      </c>
      <c r="BF20" s="149"/>
      <c r="BG20" s="149"/>
      <c r="BH20" s="149"/>
      <c r="BI20" s="149"/>
      <c r="BJ20" s="149"/>
      <c r="BK20" s="149"/>
      <c r="BL20" s="149"/>
      <c r="BM20" s="149"/>
      <c r="BN20" s="149"/>
      <c r="BO20" s="149"/>
      <c r="BP20" s="149"/>
      <c r="BQ20" s="149"/>
      <c r="BR20" s="149"/>
      <c r="BS20" s="149"/>
      <c r="BT20" s="149"/>
      <c r="BU20" s="149"/>
      <c r="BV20" s="149"/>
      <c r="BW20" s="149"/>
      <c r="BX20" s="149"/>
      <c r="BY20" s="149"/>
      <c r="BZ20" s="149"/>
      <c r="CA20" s="149"/>
      <c r="CB20" s="149"/>
      <c r="CC20" s="149"/>
      <c r="CD20" s="149">
        <f t="shared" si="63"/>
        <v>11</v>
      </c>
      <c r="CE20" s="149">
        <f t="shared" si="58"/>
        <v>23</v>
      </c>
      <c r="CF20" s="149">
        <f t="shared" si="59"/>
        <v>14</v>
      </c>
      <c r="CG20" s="149">
        <f t="shared" si="60"/>
        <v>7</v>
      </c>
      <c r="CH20" s="149">
        <f t="shared" si="64"/>
        <v>55</v>
      </c>
    </row>
    <row r="21" spans="1:86" ht="13.5" customHeight="1">
      <c r="A21" s="9">
        <f t="shared" si="65"/>
        <v>18</v>
      </c>
      <c r="B21" s="147">
        <v>3</v>
      </c>
      <c r="C21" s="11">
        <v>2</v>
      </c>
      <c r="D21" s="11">
        <v>3</v>
      </c>
      <c r="E21" s="11">
        <v>2</v>
      </c>
      <c r="F21" s="11">
        <v>3</v>
      </c>
      <c r="G21" s="11">
        <v>2</v>
      </c>
      <c r="H21" s="11">
        <v>2</v>
      </c>
      <c r="I21" s="11">
        <v>3</v>
      </c>
      <c r="J21" s="11">
        <v>4</v>
      </c>
      <c r="K21" s="11">
        <v>3</v>
      </c>
      <c r="L21" s="10">
        <v>2</v>
      </c>
      <c r="M21" s="11">
        <v>1</v>
      </c>
      <c r="N21" s="11">
        <v>3</v>
      </c>
      <c r="O21" s="11">
        <v>1</v>
      </c>
      <c r="P21" s="11">
        <v>2</v>
      </c>
      <c r="Q21" s="11">
        <v>2</v>
      </c>
      <c r="R21" s="11">
        <v>2</v>
      </c>
      <c r="S21" s="11">
        <v>2</v>
      </c>
      <c r="T21" s="11">
        <v>2</v>
      </c>
      <c r="U21" s="11">
        <v>3</v>
      </c>
      <c r="V21" s="10">
        <v>3</v>
      </c>
      <c r="W21" s="11">
        <v>3</v>
      </c>
      <c r="X21" s="11">
        <v>3</v>
      </c>
      <c r="Y21" s="11">
        <v>2</v>
      </c>
      <c r="Z21" s="11">
        <v>3</v>
      </c>
      <c r="AA21" s="11">
        <v>2</v>
      </c>
      <c r="AB21" s="11">
        <v>3</v>
      </c>
      <c r="AC21" s="11">
        <v>3</v>
      </c>
      <c r="AD21" s="11">
        <v>3</v>
      </c>
      <c r="AE21" s="11">
        <v>3</v>
      </c>
      <c r="AF21" s="10">
        <v>3</v>
      </c>
      <c r="AG21" s="11">
        <v>1</v>
      </c>
      <c r="AH21" s="11">
        <v>3</v>
      </c>
      <c r="AI21" s="11">
        <v>3</v>
      </c>
      <c r="AJ21" s="11">
        <v>1</v>
      </c>
      <c r="AK21" s="11">
        <v>3</v>
      </c>
      <c r="AL21" s="11">
        <v>2</v>
      </c>
      <c r="AM21" s="11">
        <v>1</v>
      </c>
      <c r="AN21" s="11">
        <v>2</v>
      </c>
      <c r="AO21" s="11">
        <v>4</v>
      </c>
      <c r="AP21" s="11">
        <v>3</v>
      </c>
      <c r="AQ21" s="10">
        <v>3</v>
      </c>
      <c r="AR21" s="11">
        <v>4</v>
      </c>
      <c r="AS21" s="11">
        <v>2</v>
      </c>
      <c r="AT21" s="11">
        <v>2</v>
      </c>
      <c r="AU21" s="11">
        <v>2</v>
      </c>
      <c r="AV21" s="11">
        <v>3</v>
      </c>
      <c r="AW21" s="11">
        <v>3</v>
      </c>
      <c r="AX21" s="11">
        <v>1</v>
      </c>
      <c r="AY21" s="11">
        <v>2</v>
      </c>
      <c r="AZ21" s="11">
        <v>2</v>
      </c>
      <c r="BA21" s="10">
        <v>2</v>
      </c>
      <c r="BB21" s="11">
        <v>3</v>
      </c>
      <c r="BC21" s="11">
        <v>2</v>
      </c>
      <c r="BD21" s="11">
        <v>2</v>
      </c>
      <c r="BE21" s="11">
        <v>2</v>
      </c>
      <c r="BF21" s="11"/>
      <c r="BG21" s="11"/>
      <c r="BH21" s="11"/>
      <c r="BI21" s="11"/>
      <c r="BJ21" s="11"/>
      <c r="BK21" s="11"/>
      <c r="BL21" s="11"/>
      <c r="BM21" s="11"/>
      <c r="BN21" s="11"/>
      <c r="BO21" s="11"/>
      <c r="BP21" s="11"/>
      <c r="BQ21" s="11"/>
      <c r="BR21" s="11"/>
      <c r="BS21" s="11"/>
      <c r="BT21" s="11"/>
      <c r="BU21" s="11"/>
      <c r="BV21" s="11"/>
      <c r="BW21" s="11"/>
      <c r="BX21" s="11"/>
      <c r="BY21" s="11"/>
      <c r="BZ21" s="11"/>
      <c r="CA21" s="11"/>
      <c r="CB21" s="11"/>
      <c r="CC21" s="11"/>
      <c r="CD21" s="13">
        <f t="shared" si="63"/>
        <v>6</v>
      </c>
      <c r="CE21" s="13">
        <f t="shared" si="58"/>
        <v>23</v>
      </c>
      <c r="CF21" s="13">
        <f t="shared" si="59"/>
        <v>24</v>
      </c>
      <c r="CG21" s="13">
        <f t="shared" si="60"/>
        <v>3</v>
      </c>
      <c r="CH21" s="13">
        <f t="shared" si="64"/>
        <v>56</v>
      </c>
    </row>
    <row r="22" spans="1:86" ht="13.5" customHeight="1">
      <c r="A22" s="9">
        <f t="shared" si="65"/>
        <v>19</v>
      </c>
      <c r="B22" s="147">
        <v>3</v>
      </c>
      <c r="C22" s="11">
        <v>1</v>
      </c>
      <c r="D22" s="11">
        <v>2</v>
      </c>
      <c r="E22" s="11">
        <v>2</v>
      </c>
      <c r="F22" s="11">
        <v>3</v>
      </c>
      <c r="G22" s="11">
        <v>3</v>
      </c>
      <c r="H22" s="11">
        <v>3</v>
      </c>
      <c r="I22" s="11">
        <v>1</v>
      </c>
      <c r="J22" s="11">
        <v>2</v>
      </c>
      <c r="K22" s="11">
        <v>2</v>
      </c>
      <c r="L22" s="10">
        <v>2</v>
      </c>
      <c r="M22" s="11">
        <v>1</v>
      </c>
      <c r="N22" s="11">
        <v>2</v>
      </c>
      <c r="O22" s="11">
        <v>1</v>
      </c>
      <c r="P22" s="11">
        <v>2</v>
      </c>
      <c r="Q22" s="11">
        <v>2</v>
      </c>
      <c r="R22" s="11">
        <v>2</v>
      </c>
      <c r="S22" s="11">
        <v>2</v>
      </c>
      <c r="T22" s="11">
        <v>2</v>
      </c>
      <c r="U22" s="11">
        <v>1</v>
      </c>
      <c r="V22" s="10">
        <v>1</v>
      </c>
      <c r="W22" s="11">
        <v>1</v>
      </c>
      <c r="X22" s="11">
        <v>2</v>
      </c>
      <c r="Y22" s="11">
        <v>2</v>
      </c>
      <c r="Z22" s="11">
        <v>2</v>
      </c>
      <c r="AA22" s="11">
        <v>2</v>
      </c>
      <c r="AB22" s="11">
        <v>3</v>
      </c>
      <c r="AC22" s="11">
        <v>3</v>
      </c>
      <c r="AD22" s="11">
        <v>2</v>
      </c>
      <c r="AE22" s="11">
        <v>2</v>
      </c>
      <c r="AF22" s="10">
        <v>4</v>
      </c>
      <c r="AG22" s="11">
        <v>1</v>
      </c>
      <c r="AH22" s="11">
        <v>3</v>
      </c>
      <c r="AI22" s="11">
        <v>3</v>
      </c>
      <c r="AJ22" s="11">
        <v>2</v>
      </c>
      <c r="AK22" s="11">
        <v>1</v>
      </c>
      <c r="AL22" s="11">
        <v>1</v>
      </c>
      <c r="AM22" s="11">
        <v>1</v>
      </c>
      <c r="AN22" s="11">
        <v>1</v>
      </c>
      <c r="AO22" s="11">
        <v>3</v>
      </c>
      <c r="AP22" s="11">
        <v>3</v>
      </c>
      <c r="AQ22" s="10">
        <v>1</v>
      </c>
      <c r="AR22" s="11">
        <v>4</v>
      </c>
      <c r="AS22" s="11">
        <v>3</v>
      </c>
      <c r="AT22" s="11">
        <v>3</v>
      </c>
      <c r="AU22" s="11">
        <v>2</v>
      </c>
      <c r="AV22" s="11">
        <v>2</v>
      </c>
      <c r="AW22" s="11">
        <v>2</v>
      </c>
      <c r="AX22" s="11">
        <v>1</v>
      </c>
      <c r="AY22" s="11">
        <v>1</v>
      </c>
      <c r="AZ22" s="11">
        <v>3</v>
      </c>
      <c r="BA22" s="10">
        <v>2</v>
      </c>
      <c r="BB22" s="11">
        <v>3</v>
      </c>
      <c r="BC22" s="11">
        <v>1</v>
      </c>
      <c r="BD22" s="11">
        <v>2</v>
      </c>
      <c r="BE22" s="11">
        <v>2</v>
      </c>
      <c r="BF22" s="11"/>
      <c r="BG22" s="11"/>
      <c r="BH22" s="11"/>
      <c r="BI22" s="11"/>
      <c r="BJ22" s="11"/>
      <c r="BK22" s="11"/>
      <c r="BL22" s="11"/>
      <c r="BM22" s="11"/>
      <c r="BN22" s="11"/>
      <c r="BO22" s="11"/>
      <c r="BP22" s="11"/>
      <c r="BQ22" s="11"/>
      <c r="BR22" s="11"/>
      <c r="BS22" s="11"/>
      <c r="BT22" s="11"/>
      <c r="BU22" s="11"/>
      <c r="BV22" s="11"/>
      <c r="BW22" s="11"/>
      <c r="BX22" s="11"/>
      <c r="BY22" s="11"/>
      <c r="BZ22" s="11"/>
      <c r="CA22" s="11"/>
      <c r="CB22" s="11"/>
      <c r="CC22" s="11"/>
      <c r="CD22" s="13">
        <f t="shared" si="63"/>
        <v>16</v>
      </c>
      <c r="CE22" s="13">
        <f t="shared" si="58"/>
        <v>24</v>
      </c>
      <c r="CF22" s="13">
        <f t="shared" si="59"/>
        <v>14</v>
      </c>
      <c r="CG22" s="13">
        <f t="shared" si="60"/>
        <v>2</v>
      </c>
      <c r="CH22" s="13">
        <f t="shared" si="64"/>
        <v>56</v>
      </c>
    </row>
    <row r="23" spans="1:86" ht="13.5" customHeight="1">
      <c r="A23" s="9">
        <f t="shared" si="65"/>
        <v>20</v>
      </c>
      <c r="B23" s="147">
        <v>3</v>
      </c>
      <c r="C23" s="11">
        <v>3</v>
      </c>
      <c r="D23" s="11">
        <v>1</v>
      </c>
      <c r="E23" s="11">
        <v>2</v>
      </c>
      <c r="F23" s="11">
        <v>3</v>
      </c>
      <c r="G23" s="11">
        <v>3</v>
      </c>
      <c r="H23" s="11">
        <v>3</v>
      </c>
      <c r="I23" s="11">
        <v>2</v>
      </c>
      <c r="J23" s="11">
        <v>2</v>
      </c>
      <c r="K23" s="11">
        <v>3</v>
      </c>
      <c r="L23" s="10">
        <v>2</v>
      </c>
      <c r="M23" s="11">
        <v>1</v>
      </c>
      <c r="N23" s="11">
        <v>4</v>
      </c>
      <c r="O23" s="11">
        <v>2</v>
      </c>
      <c r="P23" s="11">
        <v>2</v>
      </c>
      <c r="Q23" s="11">
        <v>3</v>
      </c>
      <c r="R23" s="11">
        <v>2</v>
      </c>
      <c r="S23" s="11">
        <v>2</v>
      </c>
      <c r="T23" s="11">
        <v>2</v>
      </c>
      <c r="U23" s="11">
        <v>2</v>
      </c>
      <c r="V23" s="10">
        <v>3</v>
      </c>
      <c r="W23" s="11">
        <v>2</v>
      </c>
      <c r="X23" s="11">
        <v>2</v>
      </c>
      <c r="Y23" s="11">
        <v>3</v>
      </c>
      <c r="Z23" s="11">
        <v>4</v>
      </c>
      <c r="AA23" s="11">
        <v>2</v>
      </c>
      <c r="AB23" s="11">
        <v>4</v>
      </c>
      <c r="AC23" s="11">
        <v>3</v>
      </c>
      <c r="AD23" s="11">
        <v>2</v>
      </c>
      <c r="AE23" s="11">
        <v>3</v>
      </c>
      <c r="AF23" s="10">
        <v>4</v>
      </c>
      <c r="AG23" s="11">
        <v>1</v>
      </c>
      <c r="AH23" s="11">
        <v>2</v>
      </c>
      <c r="AI23" s="11">
        <v>3</v>
      </c>
      <c r="AJ23" s="11">
        <v>2</v>
      </c>
      <c r="AK23" s="11">
        <v>2</v>
      </c>
      <c r="AL23" s="11">
        <v>3</v>
      </c>
      <c r="AM23" s="11">
        <v>2</v>
      </c>
      <c r="AN23" s="11">
        <v>2</v>
      </c>
      <c r="AO23" s="11">
        <v>3</v>
      </c>
      <c r="AP23" s="11">
        <v>3</v>
      </c>
      <c r="AQ23" s="10">
        <v>2</v>
      </c>
      <c r="AR23" s="11">
        <v>3</v>
      </c>
      <c r="AS23" s="11">
        <v>4</v>
      </c>
      <c r="AT23" s="11">
        <v>3</v>
      </c>
      <c r="AU23" s="11">
        <v>2</v>
      </c>
      <c r="AV23" s="11">
        <v>2</v>
      </c>
      <c r="AW23" s="11">
        <v>3</v>
      </c>
      <c r="AX23" s="11">
        <v>1</v>
      </c>
      <c r="AY23" s="11">
        <v>2</v>
      </c>
      <c r="AZ23" s="11">
        <v>2</v>
      </c>
      <c r="BA23" s="10">
        <v>3</v>
      </c>
      <c r="BB23" s="11">
        <v>3</v>
      </c>
      <c r="BC23" s="11">
        <v>3</v>
      </c>
      <c r="BD23" s="11">
        <v>3</v>
      </c>
      <c r="BE23" s="11">
        <v>3</v>
      </c>
      <c r="BF23" s="11"/>
      <c r="BG23" s="11"/>
      <c r="BH23" s="11"/>
      <c r="BI23" s="11"/>
      <c r="BJ23" s="11"/>
      <c r="BK23" s="11"/>
      <c r="BL23" s="11"/>
      <c r="BM23" s="11"/>
      <c r="BN23" s="11"/>
      <c r="BO23" s="11"/>
      <c r="BP23" s="11"/>
      <c r="BQ23" s="11"/>
      <c r="BR23" s="11"/>
      <c r="BS23" s="11"/>
      <c r="BT23" s="11"/>
      <c r="BU23" s="11"/>
      <c r="BV23" s="11"/>
      <c r="BW23" s="11"/>
      <c r="BX23" s="11"/>
      <c r="BY23" s="11"/>
      <c r="BZ23" s="11"/>
      <c r="CA23" s="11"/>
      <c r="CB23" s="11"/>
      <c r="CC23" s="11"/>
      <c r="CD23" s="13">
        <f t="shared" si="63"/>
        <v>4</v>
      </c>
      <c r="CE23" s="13">
        <f t="shared" si="58"/>
        <v>24</v>
      </c>
      <c r="CF23" s="13">
        <f t="shared" si="59"/>
        <v>23</v>
      </c>
      <c r="CG23" s="13">
        <f t="shared" si="60"/>
        <v>5</v>
      </c>
      <c r="CH23" s="13">
        <f t="shared" si="64"/>
        <v>56</v>
      </c>
    </row>
    <row r="24" spans="1:86" ht="13.5" customHeight="1">
      <c r="A24" s="9">
        <f t="shared" si="65"/>
        <v>21</v>
      </c>
      <c r="B24" s="147">
        <v>3</v>
      </c>
      <c r="C24" s="11">
        <v>2</v>
      </c>
      <c r="D24" s="11">
        <v>2</v>
      </c>
      <c r="E24" s="11">
        <v>1</v>
      </c>
      <c r="F24" s="11">
        <v>3</v>
      </c>
      <c r="G24" s="11">
        <v>2</v>
      </c>
      <c r="H24" s="11">
        <v>3</v>
      </c>
      <c r="I24" s="11">
        <v>2</v>
      </c>
      <c r="J24" s="11">
        <v>2</v>
      </c>
      <c r="K24" s="11">
        <v>3</v>
      </c>
      <c r="L24" s="10">
        <v>2</v>
      </c>
      <c r="M24" s="11">
        <v>2</v>
      </c>
      <c r="N24" s="11">
        <v>3</v>
      </c>
      <c r="O24" s="11">
        <v>2</v>
      </c>
      <c r="P24" s="11">
        <v>2</v>
      </c>
      <c r="Q24" s="11">
        <v>1</v>
      </c>
      <c r="R24" s="11">
        <v>2</v>
      </c>
      <c r="S24" s="11">
        <v>2</v>
      </c>
      <c r="T24" s="11">
        <v>2</v>
      </c>
      <c r="U24" s="11">
        <v>2</v>
      </c>
      <c r="V24" s="10">
        <v>3</v>
      </c>
      <c r="W24" s="11">
        <v>2</v>
      </c>
      <c r="X24" s="11">
        <v>2</v>
      </c>
      <c r="Y24" s="11">
        <v>2</v>
      </c>
      <c r="Z24" s="11">
        <v>2</v>
      </c>
      <c r="AA24" s="11">
        <v>2</v>
      </c>
      <c r="AB24" s="11">
        <v>3</v>
      </c>
      <c r="AC24" s="11">
        <v>4</v>
      </c>
      <c r="AD24" s="11">
        <v>2</v>
      </c>
      <c r="AE24" s="11">
        <v>3</v>
      </c>
      <c r="AF24" s="10">
        <v>3</v>
      </c>
      <c r="AG24" s="11">
        <v>1</v>
      </c>
      <c r="AH24" s="11">
        <v>3</v>
      </c>
      <c r="AI24" s="11">
        <v>2</v>
      </c>
      <c r="AJ24" s="11">
        <v>2</v>
      </c>
      <c r="AK24" s="11">
        <v>3</v>
      </c>
      <c r="AL24" s="11">
        <v>2</v>
      </c>
      <c r="AM24" s="11">
        <v>1</v>
      </c>
      <c r="AN24" s="11">
        <v>2</v>
      </c>
      <c r="AO24" s="11">
        <v>3</v>
      </c>
      <c r="AP24" s="11">
        <v>3</v>
      </c>
      <c r="AQ24" s="10">
        <v>2</v>
      </c>
      <c r="AR24" s="11">
        <v>4</v>
      </c>
      <c r="AS24" s="11">
        <v>3</v>
      </c>
      <c r="AT24" s="11">
        <v>3</v>
      </c>
      <c r="AU24" s="11">
        <v>2</v>
      </c>
      <c r="AV24" s="11">
        <v>2</v>
      </c>
      <c r="AW24" s="11">
        <v>3</v>
      </c>
      <c r="AX24" s="11">
        <v>2</v>
      </c>
      <c r="AY24" s="11">
        <v>2</v>
      </c>
      <c r="AZ24" s="11">
        <v>3</v>
      </c>
      <c r="BA24" s="10">
        <v>2</v>
      </c>
      <c r="BB24" s="11">
        <v>4</v>
      </c>
      <c r="BC24" s="11">
        <v>2</v>
      </c>
      <c r="BD24" s="11">
        <v>2</v>
      </c>
      <c r="BE24" s="11">
        <v>2</v>
      </c>
      <c r="BF24" s="11"/>
      <c r="BG24" s="11"/>
      <c r="BH24" s="11"/>
      <c r="BI24" s="11"/>
      <c r="BJ24" s="11"/>
      <c r="BK24" s="11"/>
      <c r="BL24" s="11"/>
      <c r="BM24" s="11"/>
      <c r="BN24" s="11"/>
      <c r="BO24" s="11"/>
      <c r="BP24" s="11"/>
      <c r="BQ24" s="11"/>
      <c r="BR24" s="11"/>
      <c r="BS24" s="11"/>
      <c r="BT24" s="11"/>
      <c r="BU24" s="11"/>
      <c r="BV24" s="11"/>
      <c r="BW24" s="11"/>
      <c r="BX24" s="11"/>
      <c r="BY24" s="11"/>
      <c r="BZ24" s="11"/>
      <c r="CA24" s="11"/>
      <c r="CB24" s="11"/>
      <c r="CC24" s="11"/>
      <c r="CD24" s="13">
        <f t="shared" si="63"/>
        <v>4</v>
      </c>
      <c r="CE24" s="13">
        <f t="shared" si="58"/>
        <v>32</v>
      </c>
      <c r="CF24" s="13">
        <f t="shared" si="59"/>
        <v>17</v>
      </c>
      <c r="CG24" s="13">
        <f t="shared" si="60"/>
        <v>3</v>
      </c>
      <c r="CH24" s="13">
        <f t="shared" si="64"/>
        <v>56</v>
      </c>
    </row>
    <row r="25" spans="1:86" ht="13.5" customHeight="1">
      <c r="A25" s="9">
        <f t="shared" si="65"/>
        <v>22</v>
      </c>
      <c r="B25" s="147">
        <v>4</v>
      </c>
      <c r="C25" s="11">
        <v>3</v>
      </c>
      <c r="D25" s="11">
        <v>4</v>
      </c>
      <c r="E25" s="11">
        <v>4</v>
      </c>
      <c r="F25" s="11">
        <v>3</v>
      </c>
      <c r="G25" s="11">
        <v>1</v>
      </c>
      <c r="H25" s="11">
        <v>4</v>
      </c>
      <c r="I25" s="11">
        <v>2</v>
      </c>
      <c r="J25" s="11">
        <v>3</v>
      </c>
      <c r="K25" s="11">
        <v>4</v>
      </c>
      <c r="L25" s="10">
        <v>4</v>
      </c>
      <c r="M25" s="11">
        <v>3</v>
      </c>
      <c r="N25" s="11">
        <v>4</v>
      </c>
      <c r="O25" s="11">
        <v>3</v>
      </c>
      <c r="P25" s="11">
        <v>2</v>
      </c>
      <c r="Q25" s="11">
        <v>3</v>
      </c>
      <c r="R25" s="11">
        <v>3</v>
      </c>
      <c r="S25" s="11">
        <v>3</v>
      </c>
      <c r="T25" s="11">
        <v>3</v>
      </c>
      <c r="U25" s="11">
        <v>2</v>
      </c>
      <c r="V25" s="10">
        <v>4</v>
      </c>
      <c r="W25" s="11">
        <v>2</v>
      </c>
      <c r="X25" s="11">
        <v>2</v>
      </c>
      <c r="Y25" s="11">
        <v>4</v>
      </c>
      <c r="Z25" s="11">
        <v>2</v>
      </c>
      <c r="AA25" s="11">
        <v>2</v>
      </c>
      <c r="AB25" s="11">
        <v>3</v>
      </c>
      <c r="AC25" s="11">
        <v>4</v>
      </c>
      <c r="AD25" s="11">
        <v>4</v>
      </c>
      <c r="AE25" s="11">
        <v>3</v>
      </c>
      <c r="AF25" s="10">
        <v>4</v>
      </c>
      <c r="AG25" s="11">
        <v>3</v>
      </c>
      <c r="AH25" s="11">
        <v>3</v>
      </c>
      <c r="AI25" s="11">
        <v>4</v>
      </c>
      <c r="AJ25" s="11">
        <v>3</v>
      </c>
      <c r="AK25" s="11">
        <v>3</v>
      </c>
      <c r="AL25" s="11">
        <v>4</v>
      </c>
      <c r="AM25" s="11">
        <v>4</v>
      </c>
      <c r="AN25" s="11">
        <v>3</v>
      </c>
      <c r="AO25" s="11">
        <v>4</v>
      </c>
      <c r="AP25" s="11">
        <v>4</v>
      </c>
      <c r="AQ25" s="10">
        <v>3</v>
      </c>
      <c r="AR25" s="11">
        <v>3</v>
      </c>
      <c r="AS25" s="11">
        <v>4</v>
      </c>
      <c r="AT25" s="11">
        <v>3</v>
      </c>
      <c r="AU25" s="11">
        <v>3</v>
      </c>
      <c r="AV25" s="11">
        <v>4</v>
      </c>
      <c r="AW25" s="11">
        <v>3</v>
      </c>
      <c r="AX25" s="11">
        <v>3</v>
      </c>
      <c r="AY25" s="11">
        <v>4</v>
      </c>
      <c r="AZ25" s="11">
        <v>2</v>
      </c>
      <c r="BA25" s="10">
        <v>4</v>
      </c>
      <c r="BB25" s="11">
        <v>3</v>
      </c>
      <c r="BC25" s="11">
        <v>3</v>
      </c>
      <c r="BD25" s="11">
        <v>3</v>
      </c>
      <c r="BE25" s="11">
        <v>3</v>
      </c>
      <c r="BF25" s="11"/>
      <c r="BG25" s="11"/>
      <c r="BH25" s="11"/>
      <c r="BI25" s="11"/>
      <c r="BJ25" s="11"/>
      <c r="BK25" s="11"/>
      <c r="BL25" s="11"/>
      <c r="BM25" s="11"/>
      <c r="BN25" s="11"/>
      <c r="BO25" s="11"/>
      <c r="BP25" s="11"/>
      <c r="BQ25" s="11"/>
      <c r="BR25" s="11"/>
      <c r="BS25" s="11"/>
      <c r="BT25" s="11"/>
      <c r="BU25" s="11"/>
      <c r="BV25" s="11"/>
      <c r="BW25" s="11"/>
      <c r="BX25" s="11"/>
      <c r="BY25" s="11"/>
      <c r="BZ25" s="11"/>
      <c r="CA25" s="11"/>
      <c r="CB25" s="11"/>
      <c r="CC25" s="11"/>
      <c r="CD25" s="13">
        <f t="shared" si="63"/>
        <v>1</v>
      </c>
      <c r="CE25" s="13">
        <f t="shared" si="58"/>
        <v>8</v>
      </c>
      <c r="CF25" s="13">
        <f t="shared" si="59"/>
        <v>26</v>
      </c>
      <c r="CG25" s="13">
        <f t="shared" si="60"/>
        <v>21</v>
      </c>
      <c r="CH25" s="13">
        <f t="shared" si="64"/>
        <v>56</v>
      </c>
    </row>
    <row r="26" spans="1:86" ht="13.5" customHeight="1">
      <c r="A26" s="9">
        <f t="shared" si="65"/>
        <v>23</v>
      </c>
      <c r="B26" s="147">
        <v>2</v>
      </c>
      <c r="C26" s="11">
        <v>1</v>
      </c>
      <c r="D26" s="11">
        <v>2</v>
      </c>
      <c r="E26" s="11">
        <v>2</v>
      </c>
      <c r="F26" s="11">
        <v>3</v>
      </c>
      <c r="G26" s="11">
        <v>2</v>
      </c>
      <c r="H26" s="11">
        <v>2</v>
      </c>
      <c r="I26" s="11">
        <v>3</v>
      </c>
      <c r="J26" s="11">
        <v>3</v>
      </c>
      <c r="K26" s="11">
        <v>3</v>
      </c>
      <c r="L26" s="10">
        <v>2</v>
      </c>
      <c r="M26" s="11">
        <v>2</v>
      </c>
      <c r="N26" s="11">
        <v>4</v>
      </c>
      <c r="O26" s="11">
        <v>2</v>
      </c>
      <c r="P26" s="11">
        <v>2</v>
      </c>
      <c r="Q26" s="11">
        <v>1</v>
      </c>
      <c r="R26" s="11">
        <v>2</v>
      </c>
      <c r="S26" s="11">
        <v>2</v>
      </c>
      <c r="T26" s="11">
        <v>2</v>
      </c>
      <c r="U26" s="11">
        <v>3</v>
      </c>
      <c r="V26" s="10">
        <v>3</v>
      </c>
      <c r="W26" s="11">
        <v>3</v>
      </c>
      <c r="X26" s="11">
        <v>2</v>
      </c>
      <c r="Y26" s="11">
        <v>2</v>
      </c>
      <c r="Z26" s="11">
        <v>3</v>
      </c>
      <c r="AA26" s="11">
        <v>1</v>
      </c>
      <c r="AB26" s="11">
        <v>2</v>
      </c>
      <c r="AC26" s="11">
        <v>4</v>
      </c>
      <c r="AD26" s="11">
        <v>2</v>
      </c>
      <c r="AE26" s="11">
        <v>3</v>
      </c>
      <c r="AF26" s="10">
        <v>3</v>
      </c>
      <c r="AG26" s="11">
        <v>1</v>
      </c>
      <c r="AH26" s="11">
        <v>3</v>
      </c>
      <c r="AI26" s="11">
        <v>4</v>
      </c>
      <c r="AJ26" s="11">
        <v>2</v>
      </c>
      <c r="AK26" s="11">
        <v>3</v>
      </c>
      <c r="AL26" s="11">
        <v>2</v>
      </c>
      <c r="AM26" s="11">
        <v>1</v>
      </c>
      <c r="AN26" s="11">
        <v>2</v>
      </c>
      <c r="AO26" s="11">
        <v>4</v>
      </c>
      <c r="AP26" s="11">
        <v>4</v>
      </c>
      <c r="AQ26" s="10">
        <v>2</v>
      </c>
      <c r="AR26" s="11">
        <v>4</v>
      </c>
      <c r="AS26" s="11">
        <v>3</v>
      </c>
      <c r="AT26" s="11">
        <v>3</v>
      </c>
      <c r="AU26" s="11">
        <v>2</v>
      </c>
      <c r="AV26" s="11">
        <v>2</v>
      </c>
      <c r="AW26" s="11">
        <v>3</v>
      </c>
      <c r="AX26" s="11">
        <v>2</v>
      </c>
      <c r="AY26" s="11">
        <v>1</v>
      </c>
      <c r="AZ26" s="11">
        <v>2</v>
      </c>
      <c r="BA26" s="10">
        <v>2</v>
      </c>
      <c r="BB26" s="11">
        <v>3</v>
      </c>
      <c r="BC26" s="11">
        <v>4</v>
      </c>
      <c r="BD26" s="11">
        <v>2</v>
      </c>
      <c r="BE26" s="11">
        <v>4</v>
      </c>
      <c r="BF26" s="11"/>
      <c r="BG26" s="11"/>
      <c r="BH26" s="11"/>
      <c r="BI26" s="11"/>
      <c r="BJ26" s="11"/>
      <c r="BK26" s="11"/>
      <c r="BL26" s="11"/>
      <c r="BM26" s="11"/>
      <c r="BN26" s="11"/>
      <c r="BO26" s="11"/>
      <c r="BP26" s="11"/>
      <c r="BQ26" s="11"/>
      <c r="BR26" s="11"/>
      <c r="BS26" s="11"/>
      <c r="BT26" s="11"/>
      <c r="BU26" s="11"/>
      <c r="BV26" s="11"/>
      <c r="BW26" s="11"/>
      <c r="BX26" s="11"/>
      <c r="BY26" s="11"/>
      <c r="BZ26" s="11"/>
      <c r="CA26" s="11"/>
      <c r="CB26" s="11"/>
      <c r="CC26" s="11"/>
      <c r="CD26" s="13">
        <f t="shared" si="63"/>
        <v>6</v>
      </c>
      <c r="CE26" s="13">
        <f t="shared" si="58"/>
        <v>26</v>
      </c>
      <c r="CF26" s="13">
        <f t="shared" si="59"/>
        <v>16</v>
      </c>
      <c r="CG26" s="13">
        <f t="shared" si="60"/>
        <v>8</v>
      </c>
      <c r="CH26" s="13">
        <f t="shared" si="64"/>
        <v>56</v>
      </c>
    </row>
    <row r="27" spans="1:86" ht="13.5" customHeight="1">
      <c r="A27" s="9">
        <f t="shared" si="65"/>
        <v>24</v>
      </c>
      <c r="B27" s="147">
        <v>3</v>
      </c>
      <c r="C27" s="11">
        <v>2</v>
      </c>
      <c r="D27" s="11">
        <v>3</v>
      </c>
      <c r="E27" s="11">
        <v>1</v>
      </c>
      <c r="F27" s="11">
        <v>2</v>
      </c>
      <c r="G27" s="11">
        <v>3</v>
      </c>
      <c r="H27" s="11">
        <v>1</v>
      </c>
      <c r="I27" s="11">
        <v>2</v>
      </c>
      <c r="J27" s="11">
        <v>1</v>
      </c>
      <c r="K27" s="11">
        <v>2</v>
      </c>
      <c r="L27" s="10">
        <v>3</v>
      </c>
      <c r="M27" s="11">
        <v>3</v>
      </c>
      <c r="N27" s="11">
        <v>4</v>
      </c>
      <c r="O27" s="11">
        <v>2</v>
      </c>
      <c r="P27" s="11">
        <v>2</v>
      </c>
      <c r="Q27" s="11">
        <v>1</v>
      </c>
      <c r="R27" s="11">
        <v>3</v>
      </c>
      <c r="S27" s="11">
        <v>3</v>
      </c>
      <c r="T27" s="11">
        <v>3</v>
      </c>
      <c r="U27" s="11">
        <v>2</v>
      </c>
      <c r="V27" s="10">
        <v>3</v>
      </c>
      <c r="W27" s="11">
        <v>2</v>
      </c>
      <c r="X27" s="11">
        <v>1</v>
      </c>
      <c r="Y27" s="11">
        <v>3</v>
      </c>
      <c r="Z27" s="11">
        <v>3</v>
      </c>
      <c r="AA27" s="11">
        <v>2</v>
      </c>
      <c r="AB27" s="11">
        <v>1</v>
      </c>
      <c r="AC27" s="11">
        <v>4</v>
      </c>
      <c r="AD27" s="11">
        <v>3</v>
      </c>
      <c r="AE27" s="11">
        <v>1</v>
      </c>
      <c r="AF27" s="10">
        <v>4</v>
      </c>
      <c r="AG27" s="11">
        <v>1</v>
      </c>
      <c r="AH27" s="11">
        <v>3</v>
      </c>
      <c r="AI27" s="11">
        <v>3</v>
      </c>
      <c r="AJ27" s="11">
        <v>2</v>
      </c>
      <c r="AK27" s="11">
        <v>2</v>
      </c>
      <c r="AL27" s="11">
        <v>4</v>
      </c>
      <c r="AM27" s="11">
        <v>1</v>
      </c>
      <c r="AN27" s="11">
        <v>3</v>
      </c>
      <c r="AO27" s="11">
        <v>3</v>
      </c>
      <c r="AP27" s="11">
        <v>3</v>
      </c>
      <c r="AQ27" s="10">
        <v>3</v>
      </c>
      <c r="AR27" s="11">
        <v>3</v>
      </c>
      <c r="AS27" s="11">
        <v>2</v>
      </c>
      <c r="AT27" s="11">
        <v>3</v>
      </c>
      <c r="AU27" s="11">
        <v>3</v>
      </c>
      <c r="AV27" s="11">
        <v>3</v>
      </c>
      <c r="AW27" s="11">
        <v>1</v>
      </c>
      <c r="AX27" s="11">
        <v>2</v>
      </c>
      <c r="AY27" s="11">
        <v>1</v>
      </c>
      <c r="AZ27" s="11">
        <v>2</v>
      </c>
      <c r="BA27" s="10">
        <v>1</v>
      </c>
      <c r="BB27" s="11">
        <v>3</v>
      </c>
      <c r="BC27" s="11">
        <v>3</v>
      </c>
      <c r="BD27" s="11">
        <v>2</v>
      </c>
      <c r="BE27" s="11">
        <v>3</v>
      </c>
      <c r="BF27" s="11"/>
      <c r="BG27" s="11"/>
      <c r="BH27" s="11"/>
      <c r="BI27" s="11"/>
      <c r="BJ27" s="11"/>
      <c r="BK27" s="11"/>
      <c r="BL27" s="11"/>
      <c r="BM27" s="11"/>
      <c r="BN27" s="11"/>
      <c r="BO27" s="11"/>
      <c r="BP27" s="11"/>
      <c r="BQ27" s="11"/>
      <c r="BR27" s="11"/>
      <c r="BS27" s="11"/>
      <c r="BT27" s="11"/>
      <c r="BU27" s="11"/>
      <c r="BV27" s="11"/>
      <c r="BW27" s="11"/>
      <c r="BX27" s="11"/>
      <c r="BY27" s="11"/>
      <c r="BZ27" s="11"/>
      <c r="CA27" s="11"/>
      <c r="CB27" s="11"/>
      <c r="CC27" s="11"/>
      <c r="CD27" s="13">
        <f t="shared" si="63"/>
        <v>12</v>
      </c>
      <c r="CE27" s="13">
        <f t="shared" si="58"/>
        <v>15</v>
      </c>
      <c r="CF27" s="13">
        <f t="shared" si="59"/>
        <v>25</v>
      </c>
      <c r="CG27" s="13">
        <f t="shared" si="60"/>
        <v>4</v>
      </c>
      <c r="CH27" s="13">
        <f t="shared" si="64"/>
        <v>56</v>
      </c>
    </row>
    <row r="28" spans="1:86" ht="13.5" customHeight="1">
      <c r="A28" s="9">
        <f t="shared" si="65"/>
        <v>25</v>
      </c>
      <c r="B28" s="147">
        <v>2</v>
      </c>
      <c r="C28" s="11">
        <v>2</v>
      </c>
      <c r="D28" s="11">
        <v>1</v>
      </c>
      <c r="E28" s="11">
        <v>1</v>
      </c>
      <c r="F28" s="11">
        <v>2</v>
      </c>
      <c r="G28" s="11">
        <v>3</v>
      </c>
      <c r="H28" s="11">
        <v>2</v>
      </c>
      <c r="I28" s="11">
        <v>2</v>
      </c>
      <c r="J28" s="11">
        <v>1</v>
      </c>
      <c r="K28" s="11">
        <v>3</v>
      </c>
      <c r="L28" s="10">
        <v>2</v>
      </c>
      <c r="M28" s="11">
        <v>3</v>
      </c>
      <c r="N28" s="11">
        <v>3</v>
      </c>
      <c r="O28" s="11">
        <v>2</v>
      </c>
      <c r="P28" s="11">
        <v>2</v>
      </c>
      <c r="Q28" s="11">
        <v>1</v>
      </c>
      <c r="R28" s="11">
        <v>3</v>
      </c>
      <c r="S28" s="11">
        <v>2</v>
      </c>
      <c r="T28" s="11">
        <v>2</v>
      </c>
      <c r="U28" s="11">
        <v>2</v>
      </c>
      <c r="V28" s="10">
        <v>2</v>
      </c>
      <c r="W28" s="11">
        <v>2</v>
      </c>
      <c r="X28" s="11">
        <v>3</v>
      </c>
      <c r="Y28" s="11">
        <v>1</v>
      </c>
      <c r="Z28" s="11">
        <v>3</v>
      </c>
      <c r="AA28" s="11">
        <v>2</v>
      </c>
      <c r="AB28" s="11">
        <v>3</v>
      </c>
      <c r="AC28" s="11">
        <v>3</v>
      </c>
      <c r="AD28" s="11">
        <v>2</v>
      </c>
      <c r="AE28" s="11">
        <v>2</v>
      </c>
      <c r="AF28" s="10">
        <v>3</v>
      </c>
      <c r="AG28" s="11">
        <v>1</v>
      </c>
      <c r="AH28" s="11">
        <v>2</v>
      </c>
      <c r="AI28" s="11">
        <v>2</v>
      </c>
      <c r="AJ28" s="11">
        <v>2</v>
      </c>
      <c r="AK28" s="11">
        <v>3</v>
      </c>
      <c r="AL28" s="11">
        <v>4</v>
      </c>
      <c r="AM28" s="11">
        <v>1</v>
      </c>
      <c r="AN28" s="11">
        <v>3</v>
      </c>
      <c r="AO28" s="11">
        <v>3</v>
      </c>
      <c r="AP28" s="11">
        <v>3</v>
      </c>
      <c r="AQ28" s="10">
        <v>1</v>
      </c>
      <c r="AR28" s="11">
        <v>4</v>
      </c>
      <c r="AS28" s="11">
        <v>3</v>
      </c>
      <c r="AT28" s="11">
        <v>3</v>
      </c>
      <c r="AU28" s="11">
        <v>2</v>
      </c>
      <c r="AV28" s="11">
        <v>3</v>
      </c>
      <c r="AW28" s="11">
        <v>1</v>
      </c>
      <c r="AX28" s="11">
        <v>2</v>
      </c>
      <c r="AY28" s="11">
        <v>1</v>
      </c>
      <c r="AZ28" s="11">
        <v>2</v>
      </c>
      <c r="BA28" s="10">
        <v>1</v>
      </c>
      <c r="BB28" s="11">
        <v>3</v>
      </c>
      <c r="BC28" s="11">
        <v>2</v>
      </c>
      <c r="BD28" s="11">
        <v>2</v>
      </c>
      <c r="BE28" s="11">
        <v>4</v>
      </c>
      <c r="BF28" s="11"/>
      <c r="BG28" s="11"/>
      <c r="BH28" s="11"/>
      <c r="BI28" s="11"/>
      <c r="BJ28" s="11"/>
      <c r="BK28" s="11"/>
      <c r="BL28" s="11"/>
      <c r="BM28" s="11"/>
      <c r="BN28" s="11"/>
      <c r="BO28" s="11"/>
      <c r="BP28" s="11"/>
      <c r="BQ28" s="11"/>
      <c r="BR28" s="11"/>
      <c r="BS28" s="11"/>
      <c r="BT28" s="11"/>
      <c r="BU28" s="11"/>
      <c r="BV28" s="11"/>
      <c r="BW28" s="11"/>
      <c r="BX28" s="11"/>
      <c r="BY28" s="11"/>
      <c r="BZ28" s="11"/>
      <c r="CA28" s="11"/>
      <c r="CB28" s="11"/>
      <c r="CC28" s="11"/>
      <c r="CD28" s="13">
        <f t="shared" si="63"/>
        <v>11</v>
      </c>
      <c r="CE28" s="13">
        <f t="shared" si="58"/>
        <v>24</v>
      </c>
      <c r="CF28" s="13">
        <f t="shared" si="59"/>
        <v>18</v>
      </c>
      <c r="CG28" s="13">
        <f t="shared" si="60"/>
        <v>3</v>
      </c>
      <c r="CH28" s="13">
        <f t="shared" si="64"/>
        <v>56</v>
      </c>
    </row>
    <row r="29" spans="1:86" ht="13.5" customHeight="1">
      <c r="A29" s="9">
        <f t="shared" si="65"/>
        <v>26</v>
      </c>
      <c r="B29" s="147">
        <v>4</v>
      </c>
      <c r="C29" s="11">
        <v>3</v>
      </c>
      <c r="D29" s="11">
        <v>2</v>
      </c>
      <c r="E29" s="11">
        <v>4</v>
      </c>
      <c r="F29" s="11">
        <v>3</v>
      </c>
      <c r="G29" s="11">
        <v>3</v>
      </c>
      <c r="H29" s="11">
        <v>3</v>
      </c>
      <c r="I29" s="11">
        <v>3</v>
      </c>
      <c r="J29" s="11">
        <v>3</v>
      </c>
      <c r="K29" s="11">
        <v>4</v>
      </c>
      <c r="L29" s="10">
        <v>3</v>
      </c>
      <c r="M29" s="11">
        <v>3</v>
      </c>
      <c r="N29" s="11">
        <v>3</v>
      </c>
      <c r="O29" s="11">
        <v>3</v>
      </c>
      <c r="P29" s="11">
        <v>2</v>
      </c>
      <c r="Q29" s="11">
        <v>2</v>
      </c>
      <c r="R29" s="11">
        <v>3</v>
      </c>
      <c r="S29" s="11">
        <v>3</v>
      </c>
      <c r="T29" s="11">
        <v>3</v>
      </c>
      <c r="U29" s="11">
        <v>3</v>
      </c>
      <c r="V29" s="10">
        <v>4</v>
      </c>
      <c r="W29" s="11">
        <v>3</v>
      </c>
      <c r="X29" s="11">
        <v>4</v>
      </c>
      <c r="Y29" s="11">
        <v>3</v>
      </c>
      <c r="Z29" s="11">
        <v>2</v>
      </c>
      <c r="AA29" s="11">
        <v>4</v>
      </c>
      <c r="AB29" s="11">
        <v>4</v>
      </c>
      <c r="AC29" s="11">
        <v>4</v>
      </c>
      <c r="AD29" s="11">
        <v>3</v>
      </c>
      <c r="AE29" s="11">
        <v>4</v>
      </c>
      <c r="AF29" s="10">
        <v>4</v>
      </c>
      <c r="AG29" s="11">
        <v>3</v>
      </c>
      <c r="AH29" s="11">
        <v>2</v>
      </c>
      <c r="AI29" s="11">
        <v>4</v>
      </c>
      <c r="AJ29" s="11">
        <v>3</v>
      </c>
      <c r="AK29" s="11">
        <v>4</v>
      </c>
      <c r="AL29" s="11">
        <v>3</v>
      </c>
      <c r="AM29" s="11">
        <v>3</v>
      </c>
      <c r="AN29" s="11">
        <v>3</v>
      </c>
      <c r="AO29" s="11">
        <v>4</v>
      </c>
      <c r="AP29" s="11">
        <v>3</v>
      </c>
      <c r="AQ29" s="10">
        <v>3</v>
      </c>
      <c r="AR29" s="11">
        <v>4</v>
      </c>
      <c r="AS29" s="11">
        <v>3</v>
      </c>
      <c r="AT29" s="11">
        <v>3</v>
      </c>
      <c r="AU29" s="11">
        <v>4</v>
      </c>
      <c r="AV29" s="11">
        <v>3</v>
      </c>
      <c r="AW29" s="11">
        <v>4</v>
      </c>
      <c r="AX29" s="11">
        <v>3</v>
      </c>
      <c r="AY29" s="11">
        <v>4</v>
      </c>
      <c r="AZ29" s="11">
        <v>3</v>
      </c>
      <c r="BA29" s="10">
        <v>3</v>
      </c>
      <c r="BB29" s="11">
        <v>3</v>
      </c>
      <c r="BC29" s="11">
        <v>3</v>
      </c>
      <c r="BD29" s="11">
        <v>3</v>
      </c>
      <c r="BE29" s="11">
        <v>3</v>
      </c>
      <c r="BF29" s="11"/>
      <c r="BG29" s="11"/>
      <c r="BH29" s="11"/>
      <c r="BI29" s="11"/>
      <c r="BJ29" s="11"/>
      <c r="BK29" s="11"/>
      <c r="BL29" s="11"/>
      <c r="BM29" s="11"/>
      <c r="BN29" s="11"/>
      <c r="BO29" s="11"/>
      <c r="BP29" s="11"/>
      <c r="BQ29" s="11"/>
      <c r="BR29" s="11"/>
      <c r="BS29" s="11"/>
      <c r="BT29" s="11"/>
      <c r="BU29" s="11"/>
      <c r="BV29" s="11"/>
      <c r="BW29" s="11"/>
      <c r="BX29" s="11"/>
      <c r="BY29" s="11"/>
      <c r="BZ29" s="11"/>
      <c r="CA29" s="11"/>
      <c r="CB29" s="11"/>
      <c r="CC29" s="11"/>
      <c r="CD29" s="13">
        <f t="shared" si="63"/>
        <v>0</v>
      </c>
      <c r="CE29" s="13">
        <f t="shared" si="58"/>
        <v>5</v>
      </c>
      <c r="CF29" s="13">
        <f t="shared" si="59"/>
        <v>34</v>
      </c>
      <c r="CG29" s="13">
        <f t="shared" si="60"/>
        <v>17</v>
      </c>
      <c r="CH29" s="13">
        <f t="shared" si="64"/>
        <v>56</v>
      </c>
    </row>
    <row r="30" spans="1:86" ht="13.5" customHeight="1">
      <c r="A30" s="9">
        <f t="shared" si="65"/>
        <v>27</v>
      </c>
      <c r="B30" s="147">
        <v>3</v>
      </c>
      <c r="C30" s="11">
        <v>3</v>
      </c>
      <c r="D30" s="11">
        <v>2</v>
      </c>
      <c r="E30" s="11">
        <v>4</v>
      </c>
      <c r="F30" s="11">
        <v>3</v>
      </c>
      <c r="G30" s="11">
        <v>2</v>
      </c>
      <c r="H30" s="11">
        <v>3</v>
      </c>
      <c r="I30" s="11">
        <v>3</v>
      </c>
      <c r="J30" s="11">
        <v>3</v>
      </c>
      <c r="K30" s="11">
        <v>4</v>
      </c>
      <c r="L30" s="10">
        <v>3</v>
      </c>
      <c r="M30" s="11">
        <v>3</v>
      </c>
      <c r="N30" s="11">
        <v>3</v>
      </c>
      <c r="O30" s="11">
        <v>2</v>
      </c>
      <c r="P30" s="11">
        <v>2</v>
      </c>
      <c r="Q30" s="11">
        <v>2</v>
      </c>
      <c r="R30" s="11">
        <v>3</v>
      </c>
      <c r="S30" s="11">
        <v>3</v>
      </c>
      <c r="T30" s="11">
        <v>3</v>
      </c>
      <c r="U30" s="11">
        <v>3</v>
      </c>
      <c r="V30" s="10">
        <v>4</v>
      </c>
      <c r="W30" s="11">
        <v>3</v>
      </c>
      <c r="X30" s="11">
        <v>3</v>
      </c>
      <c r="Y30" s="11">
        <v>4</v>
      </c>
      <c r="Z30" s="11">
        <v>3</v>
      </c>
      <c r="AA30" s="11">
        <v>4</v>
      </c>
      <c r="AB30" s="11">
        <v>3</v>
      </c>
      <c r="AC30" s="11">
        <v>4</v>
      </c>
      <c r="AD30" s="11">
        <v>2</v>
      </c>
      <c r="AE30" s="11">
        <v>2</v>
      </c>
      <c r="AF30" s="10">
        <v>4</v>
      </c>
      <c r="AG30" s="11">
        <v>3</v>
      </c>
      <c r="AH30" s="11">
        <v>3</v>
      </c>
      <c r="AI30" s="11">
        <v>4</v>
      </c>
      <c r="AJ30" s="11">
        <v>3</v>
      </c>
      <c r="AK30" s="11">
        <v>4</v>
      </c>
      <c r="AL30" s="11">
        <v>3</v>
      </c>
      <c r="AM30" s="11">
        <v>4</v>
      </c>
      <c r="AN30" s="11">
        <v>3</v>
      </c>
      <c r="AO30" s="11">
        <v>3</v>
      </c>
      <c r="AP30" s="11">
        <v>3</v>
      </c>
      <c r="AQ30" s="10">
        <v>2</v>
      </c>
      <c r="AR30" s="11">
        <v>4</v>
      </c>
      <c r="AS30" s="11">
        <v>3</v>
      </c>
      <c r="AT30" s="11">
        <v>4</v>
      </c>
      <c r="AU30" s="11">
        <v>4</v>
      </c>
      <c r="AV30" s="11">
        <v>3</v>
      </c>
      <c r="AW30" s="11">
        <v>4</v>
      </c>
      <c r="AX30" s="11">
        <v>3</v>
      </c>
      <c r="AY30" s="11">
        <v>3</v>
      </c>
      <c r="AZ30" s="11">
        <v>3</v>
      </c>
      <c r="BA30" s="10">
        <v>3</v>
      </c>
      <c r="BB30" s="11">
        <v>3</v>
      </c>
      <c r="BC30" s="11">
        <v>3</v>
      </c>
      <c r="BD30" s="11">
        <v>3</v>
      </c>
      <c r="BE30" s="11">
        <v>3</v>
      </c>
      <c r="BF30" s="11"/>
      <c r="BG30" s="11"/>
      <c r="BH30" s="11"/>
      <c r="BI30" s="11"/>
      <c r="BJ30" s="11"/>
      <c r="BK30" s="11"/>
      <c r="BL30" s="11"/>
      <c r="BM30" s="11"/>
      <c r="BN30" s="11"/>
      <c r="BO30" s="11"/>
      <c r="BP30" s="11"/>
      <c r="BQ30" s="11"/>
      <c r="BR30" s="11"/>
      <c r="BS30" s="11"/>
      <c r="BT30" s="11"/>
      <c r="BU30" s="11"/>
      <c r="BV30" s="11"/>
      <c r="BW30" s="11"/>
      <c r="BX30" s="11"/>
      <c r="BY30" s="11"/>
      <c r="BZ30" s="11"/>
      <c r="CA30" s="11"/>
      <c r="CB30" s="11"/>
      <c r="CC30" s="11"/>
      <c r="CD30" s="13">
        <f t="shared" si="63"/>
        <v>0</v>
      </c>
      <c r="CE30" s="13">
        <f t="shared" si="58"/>
        <v>8</v>
      </c>
      <c r="CF30" s="13">
        <f t="shared" si="59"/>
        <v>34</v>
      </c>
      <c r="CG30" s="13">
        <f t="shared" si="60"/>
        <v>14</v>
      </c>
      <c r="CH30" s="13">
        <f t="shared" si="64"/>
        <v>56</v>
      </c>
    </row>
    <row r="31" spans="1:86" ht="13.5" customHeight="1">
      <c r="A31" s="9">
        <f t="shared" si="65"/>
        <v>28</v>
      </c>
      <c r="B31" s="147">
        <v>3</v>
      </c>
      <c r="C31" s="11">
        <v>3</v>
      </c>
      <c r="D31" s="11">
        <v>2</v>
      </c>
      <c r="E31" s="11">
        <v>4</v>
      </c>
      <c r="F31" s="11">
        <v>3</v>
      </c>
      <c r="G31" s="11">
        <v>2</v>
      </c>
      <c r="H31" s="11">
        <v>3</v>
      </c>
      <c r="I31" s="11">
        <v>3</v>
      </c>
      <c r="J31" s="11">
        <v>3</v>
      </c>
      <c r="K31" s="11">
        <v>3</v>
      </c>
      <c r="L31" s="10">
        <v>3</v>
      </c>
      <c r="M31" s="11">
        <v>3</v>
      </c>
      <c r="N31" s="11">
        <v>3</v>
      </c>
      <c r="O31" s="11">
        <v>2</v>
      </c>
      <c r="P31" s="11">
        <v>2</v>
      </c>
      <c r="Q31" s="11">
        <v>2</v>
      </c>
      <c r="R31" s="11">
        <v>3</v>
      </c>
      <c r="S31" s="11">
        <v>3</v>
      </c>
      <c r="T31" s="11">
        <v>3</v>
      </c>
      <c r="U31" s="11">
        <v>3</v>
      </c>
      <c r="V31" s="10">
        <v>4</v>
      </c>
      <c r="W31" s="11">
        <v>3</v>
      </c>
      <c r="X31" s="11">
        <v>3</v>
      </c>
      <c r="Y31" s="11">
        <v>2</v>
      </c>
      <c r="Z31" s="11">
        <v>2</v>
      </c>
      <c r="AA31" s="11">
        <v>4</v>
      </c>
      <c r="AB31" s="11">
        <v>3</v>
      </c>
      <c r="AC31" s="11">
        <v>4</v>
      </c>
      <c r="AD31" s="11">
        <v>3</v>
      </c>
      <c r="AE31" s="11">
        <v>3</v>
      </c>
      <c r="AF31" s="10">
        <v>3</v>
      </c>
      <c r="AG31" s="11">
        <v>3</v>
      </c>
      <c r="AH31" s="11">
        <v>3</v>
      </c>
      <c r="AI31" s="11">
        <v>3</v>
      </c>
      <c r="AJ31" s="11">
        <v>3</v>
      </c>
      <c r="AK31" s="11">
        <v>3</v>
      </c>
      <c r="AL31" s="11">
        <v>3</v>
      </c>
      <c r="AM31" s="11">
        <v>3</v>
      </c>
      <c r="AN31" s="11">
        <v>3</v>
      </c>
      <c r="AO31" s="11">
        <v>3</v>
      </c>
      <c r="AP31" s="11">
        <v>4</v>
      </c>
      <c r="AQ31" s="10">
        <v>3</v>
      </c>
      <c r="AR31" s="11">
        <v>3</v>
      </c>
      <c r="AS31" s="11">
        <v>3</v>
      </c>
      <c r="AT31" s="11">
        <v>4</v>
      </c>
      <c r="AU31" s="11">
        <v>3</v>
      </c>
      <c r="AV31" s="11">
        <v>3</v>
      </c>
      <c r="AW31" s="11">
        <v>3</v>
      </c>
      <c r="AX31" s="11">
        <v>4</v>
      </c>
      <c r="AY31" s="11">
        <v>4</v>
      </c>
      <c r="AZ31" s="11">
        <v>3</v>
      </c>
      <c r="BA31" s="10">
        <v>3</v>
      </c>
      <c r="BB31" s="11">
        <v>4</v>
      </c>
      <c r="BC31" s="11">
        <v>4</v>
      </c>
      <c r="BD31" s="11">
        <v>3</v>
      </c>
      <c r="BE31" s="11">
        <v>3</v>
      </c>
      <c r="BF31" s="11"/>
      <c r="BG31" s="11"/>
      <c r="BH31" s="11"/>
      <c r="BI31" s="11"/>
      <c r="BJ31" s="11"/>
      <c r="BK31" s="11"/>
      <c r="BL31" s="11"/>
      <c r="BM31" s="11"/>
      <c r="BN31" s="11"/>
      <c r="BO31" s="11"/>
      <c r="BP31" s="11"/>
      <c r="BQ31" s="11"/>
      <c r="BR31" s="11"/>
      <c r="BS31" s="11"/>
      <c r="BT31" s="11"/>
      <c r="BU31" s="11"/>
      <c r="BV31" s="11"/>
      <c r="BW31" s="11"/>
      <c r="BX31" s="11"/>
      <c r="BY31" s="11"/>
      <c r="BZ31" s="11"/>
      <c r="CA31" s="11"/>
      <c r="CB31" s="11"/>
      <c r="CC31" s="11"/>
      <c r="CD31" s="13">
        <f t="shared" si="63"/>
        <v>0</v>
      </c>
      <c r="CE31" s="13">
        <f t="shared" si="58"/>
        <v>7</v>
      </c>
      <c r="CF31" s="13">
        <f t="shared" si="59"/>
        <v>39</v>
      </c>
      <c r="CG31" s="13">
        <f t="shared" si="60"/>
        <v>10</v>
      </c>
      <c r="CH31" s="13">
        <f t="shared" si="64"/>
        <v>56</v>
      </c>
    </row>
    <row r="32" spans="1:86" s="152" customFormat="1" ht="13.5" customHeight="1">
      <c r="A32" s="150">
        <f t="shared" si="65"/>
        <v>29</v>
      </c>
      <c r="B32" s="151">
        <v>3</v>
      </c>
      <c r="C32" s="149">
        <v>3</v>
      </c>
      <c r="D32" s="149">
        <v>2</v>
      </c>
      <c r="E32" s="149">
        <v>4</v>
      </c>
      <c r="F32" s="149">
        <v>3</v>
      </c>
      <c r="G32" s="149">
        <v>1</v>
      </c>
      <c r="H32" s="149">
        <v>3</v>
      </c>
      <c r="I32" s="149">
        <v>2</v>
      </c>
      <c r="J32" s="149">
        <v>3</v>
      </c>
      <c r="K32" s="149">
        <v>2</v>
      </c>
      <c r="L32" s="151">
        <v>3</v>
      </c>
      <c r="M32" s="149">
        <v>3</v>
      </c>
      <c r="N32" s="149">
        <v>4</v>
      </c>
      <c r="O32" s="149">
        <v>3</v>
      </c>
      <c r="P32" s="149">
        <v>2</v>
      </c>
      <c r="Q32" s="149">
        <v>2</v>
      </c>
      <c r="R32" s="149">
        <v>3</v>
      </c>
      <c r="S32" s="149">
        <v>3</v>
      </c>
      <c r="T32" s="149">
        <v>3</v>
      </c>
      <c r="U32" s="149">
        <v>2</v>
      </c>
      <c r="V32" s="151">
        <v>3</v>
      </c>
      <c r="W32" s="149">
        <v>2</v>
      </c>
      <c r="X32" s="149">
        <v>2</v>
      </c>
      <c r="Y32" s="149">
        <v>3</v>
      </c>
      <c r="Z32" s="149">
        <v>3</v>
      </c>
      <c r="AA32" s="149">
        <v>4</v>
      </c>
      <c r="AB32" s="149">
        <v>3</v>
      </c>
      <c r="AC32" s="149">
        <v>3</v>
      </c>
      <c r="AD32" s="149">
        <v>3</v>
      </c>
      <c r="AE32" s="149">
        <v>3</v>
      </c>
      <c r="AF32" s="151">
        <v>4</v>
      </c>
      <c r="AG32" s="149">
        <v>1</v>
      </c>
      <c r="AH32" s="149">
        <v>3</v>
      </c>
      <c r="AI32" s="149">
        <v>3</v>
      </c>
      <c r="AJ32" s="149">
        <v>3</v>
      </c>
      <c r="AK32" s="149">
        <v>3</v>
      </c>
      <c r="AL32" s="149">
        <v>3</v>
      </c>
      <c r="AM32" s="149">
        <v>3</v>
      </c>
      <c r="AN32" s="149">
        <v>3</v>
      </c>
      <c r="AO32" s="149">
        <v>3</v>
      </c>
      <c r="AP32" s="149">
        <v>2</v>
      </c>
      <c r="AQ32" s="151">
        <v>3</v>
      </c>
      <c r="AR32" s="149">
        <v>3</v>
      </c>
      <c r="AS32" s="149">
        <v>3</v>
      </c>
      <c r="AT32" s="149">
        <v>4</v>
      </c>
      <c r="AU32" s="149">
        <v>3</v>
      </c>
      <c r="AV32" s="149">
        <v>3</v>
      </c>
      <c r="AW32" s="149">
        <v>3</v>
      </c>
      <c r="AX32" s="149">
        <v>2</v>
      </c>
      <c r="AY32" s="149">
        <v>4</v>
      </c>
      <c r="AZ32" s="149">
        <v>3</v>
      </c>
      <c r="BA32" s="151">
        <v>3</v>
      </c>
      <c r="BB32" s="149">
        <v>3</v>
      </c>
      <c r="BC32" s="149">
        <v>2</v>
      </c>
      <c r="BD32" s="149">
        <v>3</v>
      </c>
      <c r="BE32" s="149">
        <v>3</v>
      </c>
      <c r="BF32" s="149"/>
      <c r="BG32" s="149"/>
      <c r="BH32" s="149"/>
      <c r="BI32" s="149"/>
      <c r="BJ32" s="149"/>
      <c r="BK32" s="149"/>
      <c r="BL32" s="149"/>
      <c r="BM32" s="149"/>
      <c r="BN32" s="149"/>
      <c r="BO32" s="149"/>
      <c r="BP32" s="149"/>
      <c r="BQ32" s="149"/>
      <c r="BR32" s="149"/>
      <c r="BS32" s="149"/>
      <c r="BT32" s="149"/>
      <c r="BU32" s="149"/>
      <c r="BV32" s="149"/>
      <c r="BW32" s="149"/>
      <c r="BX32" s="149"/>
      <c r="BY32" s="149"/>
      <c r="BZ32" s="149"/>
      <c r="CA32" s="149"/>
      <c r="CB32" s="149"/>
      <c r="CC32" s="149"/>
      <c r="CD32" s="149">
        <f t="shared" si="63"/>
        <v>2</v>
      </c>
      <c r="CE32" s="149">
        <f t="shared" si="58"/>
        <v>11</v>
      </c>
      <c r="CF32" s="149">
        <f t="shared" si="59"/>
        <v>37</v>
      </c>
      <c r="CG32" s="149">
        <f t="shared" si="60"/>
        <v>6</v>
      </c>
      <c r="CH32" s="149">
        <f t="shared" si="64"/>
        <v>56</v>
      </c>
    </row>
    <row r="33" spans="1:86" ht="13.5" customHeight="1">
      <c r="A33" s="9">
        <f t="shared" si="65"/>
        <v>30</v>
      </c>
      <c r="B33" s="147">
        <v>3</v>
      </c>
      <c r="C33" s="11">
        <v>3</v>
      </c>
      <c r="D33" s="11">
        <v>3</v>
      </c>
      <c r="E33" s="11">
        <v>4</v>
      </c>
      <c r="F33" s="11">
        <v>3</v>
      </c>
      <c r="G33" s="11">
        <v>3</v>
      </c>
      <c r="H33" s="11">
        <v>3</v>
      </c>
      <c r="I33" s="11">
        <v>3</v>
      </c>
      <c r="J33" s="11">
        <v>3</v>
      </c>
      <c r="K33" s="11">
        <v>3</v>
      </c>
      <c r="L33" s="10">
        <v>3</v>
      </c>
      <c r="M33" s="11">
        <v>3</v>
      </c>
      <c r="N33" s="11">
        <v>3</v>
      </c>
      <c r="O33" s="11">
        <v>3</v>
      </c>
      <c r="P33" s="11">
        <v>2</v>
      </c>
      <c r="Q33" s="11">
        <v>3</v>
      </c>
      <c r="R33" s="11">
        <v>3</v>
      </c>
      <c r="S33" s="11">
        <v>3</v>
      </c>
      <c r="T33" s="11">
        <v>3</v>
      </c>
      <c r="U33" s="11">
        <v>3</v>
      </c>
      <c r="V33" s="10">
        <v>4</v>
      </c>
      <c r="W33" s="11">
        <v>3</v>
      </c>
      <c r="X33" s="11">
        <v>3</v>
      </c>
      <c r="Y33" s="11">
        <v>4</v>
      </c>
      <c r="Z33" s="11">
        <v>4</v>
      </c>
      <c r="AA33" s="11">
        <v>3</v>
      </c>
      <c r="AB33" s="11">
        <v>3</v>
      </c>
      <c r="AC33" s="11">
        <v>4</v>
      </c>
      <c r="AD33" s="11">
        <v>4</v>
      </c>
      <c r="AE33" s="11">
        <v>3</v>
      </c>
      <c r="AF33" s="10">
        <v>4</v>
      </c>
      <c r="AG33" s="11">
        <v>3</v>
      </c>
      <c r="AH33" s="11">
        <v>3</v>
      </c>
      <c r="AI33" s="11">
        <v>3</v>
      </c>
      <c r="AJ33" s="11">
        <v>3</v>
      </c>
      <c r="AK33" s="11">
        <v>4</v>
      </c>
      <c r="AL33" s="11">
        <v>4</v>
      </c>
      <c r="AM33" s="11">
        <v>3</v>
      </c>
      <c r="AN33" s="11">
        <v>3</v>
      </c>
      <c r="AO33" s="11">
        <v>4</v>
      </c>
      <c r="AP33" s="11">
        <v>4</v>
      </c>
      <c r="AQ33" s="10">
        <v>3</v>
      </c>
      <c r="AR33" s="11">
        <v>3</v>
      </c>
      <c r="AS33" s="11">
        <v>3</v>
      </c>
      <c r="AT33" s="11">
        <v>3</v>
      </c>
      <c r="AU33" s="11">
        <v>3</v>
      </c>
      <c r="AV33" s="11">
        <v>3</v>
      </c>
      <c r="AW33" s="11">
        <v>4</v>
      </c>
      <c r="AX33" s="11">
        <v>3</v>
      </c>
      <c r="AY33" s="11">
        <v>4</v>
      </c>
      <c r="AZ33" s="11">
        <v>3</v>
      </c>
      <c r="BA33" s="10">
        <v>1</v>
      </c>
      <c r="BB33" s="11">
        <v>3</v>
      </c>
      <c r="BC33" s="11">
        <v>3</v>
      </c>
      <c r="BD33" s="11">
        <v>3</v>
      </c>
      <c r="BE33" s="11">
        <v>3</v>
      </c>
      <c r="BF33" s="11"/>
      <c r="BG33" s="11"/>
      <c r="BH33" s="11"/>
      <c r="BI33" s="11"/>
      <c r="BJ33" s="11"/>
      <c r="BK33" s="11"/>
      <c r="BL33" s="11"/>
      <c r="BM33" s="11"/>
      <c r="BN33" s="11"/>
      <c r="BO33" s="11"/>
      <c r="BP33" s="11"/>
      <c r="BQ33" s="11"/>
      <c r="BR33" s="11"/>
      <c r="BS33" s="11"/>
      <c r="BT33" s="11"/>
      <c r="BU33" s="11"/>
      <c r="BV33" s="11"/>
      <c r="BW33" s="11"/>
      <c r="BX33" s="11"/>
      <c r="BY33" s="11"/>
      <c r="BZ33" s="11"/>
      <c r="CA33" s="11"/>
      <c r="CB33" s="11"/>
      <c r="CC33" s="11"/>
      <c r="CD33" s="13">
        <f t="shared" si="63"/>
        <v>1</v>
      </c>
      <c r="CE33" s="13">
        <f t="shared" si="58"/>
        <v>1</v>
      </c>
      <c r="CF33" s="13">
        <f t="shared" si="59"/>
        <v>41</v>
      </c>
      <c r="CG33" s="13">
        <f t="shared" si="60"/>
        <v>13</v>
      </c>
      <c r="CH33" s="13">
        <f t="shared" si="64"/>
        <v>56</v>
      </c>
    </row>
    <row r="34" spans="1:86" ht="13.5" customHeight="1">
      <c r="A34" s="9">
        <f t="shared" si="65"/>
        <v>31</v>
      </c>
      <c r="B34" s="147">
        <v>3</v>
      </c>
      <c r="C34" s="11">
        <v>3</v>
      </c>
      <c r="D34" s="11">
        <v>2</v>
      </c>
      <c r="E34" s="11">
        <v>3</v>
      </c>
      <c r="F34" s="11">
        <v>3</v>
      </c>
      <c r="G34" s="11">
        <v>3</v>
      </c>
      <c r="H34" s="11">
        <v>3</v>
      </c>
      <c r="I34" s="11">
        <v>3</v>
      </c>
      <c r="J34" s="11">
        <v>3</v>
      </c>
      <c r="K34" s="11">
        <v>3</v>
      </c>
      <c r="L34" s="10">
        <v>3</v>
      </c>
      <c r="M34" s="11">
        <v>3</v>
      </c>
      <c r="N34" s="11">
        <v>3</v>
      </c>
      <c r="O34" s="11">
        <v>3</v>
      </c>
      <c r="P34" s="11">
        <v>2</v>
      </c>
      <c r="Q34" s="11">
        <v>3</v>
      </c>
      <c r="R34" s="11">
        <v>3</v>
      </c>
      <c r="S34" s="11">
        <v>3</v>
      </c>
      <c r="T34" s="11">
        <v>3</v>
      </c>
      <c r="U34" s="11">
        <v>3</v>
      </c>
      <c r="V34" s="10">
        <v>3</v>
      </c>
      <c r="W34" s="11">
        <v>3</v>
      </c>
      <c r="X34" s="11">
        <v>3</v>
      </c>
      <c r="Y34" s="11">
        <v>4</v>
      </c>
      <c r="Z34" s="11">
        <v>3</v>
      </c>
      <c r="AA34" s="11">
        <v>3</v>
      </c>
      <c r="AB34" s="11">
        <v>3</v>
      </c>
      <c r="AC34" s="11">
        <v>3</v>
      </c>
      <c r="AD34" s="11">
        <v>3</v>
      </c>
      <c r="AE34" s="11">
        <v>3</v>
      </c>
      <c r="AF34" s="10">
        <v>3</v>
      </c>
      <c r="AG34" s="10">
        <v>3</v>
      </c>
      <c r="AH34" s="11">
        <v>3</v>
      </c>
      <c r="AI34" s="11">
        <v>3</v>
      </c>
      <c r="AJ34" s="11">
        <v>3</v>
      </c>
      <c r="AK34" s="11">
        <v>4</v>
      </c>
      <c r="AL34" s="11">
        <v>3</v>
      </c>
      <c r="AM34" s="11">
        <v>3</v>
      </c>
      <c r="AN34" s="11">
        <v>2</v>
      </c>
      <c r="AO34" s="11">
        <v>4</v>
      </c>
      <c r="AP34" s="11">
        <v>4</v>
      </c>
      <c r="AQ34" s="10">
        <v>3</v>
      </c>
      <c r="AR34" s="11">
        <v>3</v>
      </c>
      <c r="AS34" s="11">
        <v>3</v>
      </c>
      <c r="AT34" s="11">
        <v>3</v>
      </c>
      <c r="AU34" s="11">
        <v>3</v>
      </c>
      <c r="AV34" s="11">
        <v>3</v>
      </c>
      <c r="AW34" s="11">
        <v>4</v>
      </c>
      <c r="AX34" s="11">
        <v>1</v>
      </c>
      <c r="AY34" s="11">
        <v>4</v>
      </c>
      <c r="AZ34" s="11">
        <v>3</v>
      </c>
      <c r="BA34" s="10">
        <v>1</v>
      </c>
      <c r="BB34" s="11">
        <v>3</v>
      </c>
      <c r="BC34" s="11">
        <v>3</v>
      </c>
      <c r="BD34" s="11">
        <v>3</v>
      </c>
      <c r="BE34" s="11">
        <v>3</v>
      </c>
      <c r="BF34" s="11"/>
      <c r="BG34" s="11"/>
      <c r="BH34" s="11"/>
      <c r="BI34" s="11"/>
      <c r="BJ34" s="11"/>
      <c r="BK34" s="11"/>
      <c r="BL34" s="11"/>
      <c r="BM34" s="11"/>
      <c r="BN34" s="11"/>
      <c r="BO34" s="11"/>
      <c r="BP34" s="11"/>
      <c r="BQ34" s="11"/>
      <c r="BR34" s="11"/>
      <c r="BS34" s="11"/>
      <c r="BT34" s="11"/>
      <c r="BU34" s="11"/>
      <c r="BV34" s="11"/>
      <c r="BW34" s="11"/>
      <c r="BX34" s="11"/>
      <c r="BY34" s="11"/>
      <c r="BZ34" s="11"/>
      <c r="CA34" s="11"/>
      <c r="CB34" s="11"/>
      <c r="CC34" s="11"/>
      <c r="CD34" s="13">
        <f t="shared" si="63"/>
        <v>2</v>
      </c>
      <c r="CE34" s="13">
        <f t="shared" si="58"/>
        <v>3</v>
      </c>
      <c r="CF34" s="13">
        <f t="shared" si="59"/>
        <v>45</v>
      </c>
      <c r="CG34" s="13">
        <f t="shared" si="60"/>
        <v>6</v>
      </c>
      <c r="CH34" s="13">
        <f t="shared" si="64"/>
        <v>56</v>
      </c>
    </row>
    <row r="35" spans="1:86" ht="13.5" customHeight="1">
      <c r="A35" s="9">
        <f t="shared" si="65"/>
        <v>32</v>
      </c>
      <c r="B35" s="147">
        <v>2</v>
      </c>
      <c r="C35" s="11">
        <v>3</v>
      </c>
      <c r="D35" s="11">
        <v>3</v>
      </c>
      <c r="E35" s="11">
        <v>4</v>
      </c>
      <c r="F35" s="11">
        <v>3</v>
      </c>
      <c r="G35" s="11">
        <v>1</v>
      </c>
      <c r="H35" s="11">
        <v>3</v>
      </c>
      <c r="I35" s="11">
        <v>3</v>
      </c>
      <c r="J35" s="11">
        <v>3</v>
      </c>
      <c r="K35" s="11">
        <v>3</v>
      </c>
      <c r="L35" s="10">
        <v>3</v>
      </c>
      <c r="M35" s="11">
        <v>3</v>
      </c>
      <c r="N35" s="11">
        <v>3</v>
      </c>
      <c r="O35" s="11">
        <v>3</v>
      </c>
      <c r="P35" s="11">
        <v>2</v>
      </c>
      <c r="Q35" s="11">
        <v>3</v>
      </c>
      <c r="R35" s="11">
        <v>3</v>
      </c>
      <c r="S35" s="11">
        <v>3</v>
      </c>
      <c r="T35" s="11">
        <v>3</v>
      </c>
      <c r="U35" s="11">
        <v>3</v>
      </c>
      <c r="V35" s="10">
        <v>3</v>
      </c>
      <c r="W35" s="11">
        <v>3</v>
      </c>
      <c r="X35" s="11">
        <v>3</v>
      </c>
      <c r="Y35" s="11">
        <v>2</v>
      </c>
      <c r="Z35" s="11">
        <v>4</v>
      </c>
      <c r="AA35" s="11">
        <v>3</v>
      </c>
      <c r="AB35" s="11">
        <v>3</v>
      </c>
      <c r="AC35" s="11">
        <v>4</v>
      </c>
      <c r="AD35" s="11">
        <v>3</v>
      </c>
      <c r="AE35" s="11">
        <v>3</v>
      </c>
      <c r="AF35" s="10">
        <v>4</v>
      </c>
      <c r="AG35" s="10">
        <v>4</v>
      </c>
      <c r="AH35" s="11">
        <v>3</v>
      </c>
      <c r="AI35" s="11">
        <v>3</v>
      </c>
      <c r="AJ35" s="11">
        <v>2</v>
      </c>
      <c r="AK35" s="11">
        <v>4</v>
      </c>
      <c r="AL35" s="11">
        <v>4</v>
      </c>
      <c r="AM35" s="11">
        <v>3</v>
      </c>
      <c r="AN35" s="11">
        <v>3</v>
      </c>
      <c r="AO35" s="11">
        <v>4</v>
      </c>
      <c r="AP35" s="11">
        <v>4</v>
      </c>
      <c r="AQ35" s="10">
        <v>3</v>
      </c>
      <c r="AR35" s="11">
        <v>3</v>
      </c>
      <c r="AS35" s="11">
        <v>3</v>
      </c>
      <c r="AT35" s="11">
        <v>3</v>
      </c>
      <c r="AU35" s="11">
        <v>3</v>
      </c>
      <c r="AV35" s="11">
        <v>3</v>
      </c>
      <c r="AW35" s="11">
        <v>4</v>
      </c>
      <c r="AX35" s="11">
        <v>3</v>
      </c>
      <c r="AY35" s="11">
        <v>4</v>
      </c>
      <c r="AZ35" s="11">
        <v>3</v>
      </c>
      <c r="BA35" s="10">
        <v>3</v>
      </c>
      <c r="BB35" s="11">
        <v>3</v>
      </c>
      <c r="BC35" s="11">
        <v>3</v>
      </c>
      <c r="BD35" s="11">
        <v>3</v>
      </c>
      <c r="BE35" s="11">
        <v>2</v>
      </c>
      <c r="BF35" s="11"/>
      <c r="BG35" s="11"/>
      <c r="BH35" s="11"/>
      <c r="BI35" s="11"/>
      <c r="BJ35" s="11"/>
      <c r="BK35" s="11"/>
      <c r="BL35" s="11"/>
      <c r="BM35" s="11"/>
      <c r="BN35" s="11"/>
      <c r="BO35" s="11"/>
      <c r="BP35" s="11"/>
      <c r="BQ35" s="11"/>
      <c r="BR35" s="11"/>
      <c r="BS35" s="11"/>
      <c r="BT35" s="11"/>
      <c r="BU35" s="11"/>
      <c r="BV35" s="11"/>
      <c r="BW35" s="11"/>
      <c r="BX35" s="11"/>
      <c r="BY35" s="11"/>
      <c r="BZ35" s="11"/>
      <c r="CA35" s="11"/>
      <c r="CB35" s="11"/>
      <c r="CC35" s="11"/>
      <c r="CD35" s="13">
        <f t="shared" si="63"/>
        <v>1</v>
      </c>
      <c r="CE35" s="13">
        <f t="shared" si="58"/>
        <v>5</v>
      </c>
      <c r="CF35" s="13">
        <f t="shared" si="59"/>
        <v>39</v>
      </c>
      <c r="CG35" s="13">
        <f t="shared" si="60"/>
        <v>11</v>
      </c>
      <c r="CH35" s="13">
        <f t="shared" si="64"/>
        <v>56</v>
      </c>
    </row>
    <row r="36" spans="1:86" ht="13.5" customHeight="1">
      <c r="A36" s="9">
        <f t="shared" si="65"/>
        <v>33</v>
      </c>
      <c r="B36" s="147">
        <v>2</v>
      </c>
      <c r="C36" s="11">
        <v>3</v>
      </c>
      <c r="D36" s="11">
        <v>3</v>
      </c>
      <c r="E36" s="11">
        <v>3</v>
      </c>
      <c r="F36" s="11">
        <v>3</v>
      </c>
      <c r="G36" s="11">
        <v>3</v>
      </c>
      <c r="H36" s="11">
        <v>3</v>
      </c>
      <c r="I36" s="11">
        <v>3</v>
      </c>
      <c r="J36" s="11">
        <v>3</v>
      </c>
      <c r="K36" s="11">
        <v>3</v>
      </c>
      <c r="L36" s="10">
        <v>3</v>
      </c>
      <c r="M36" s="11">
        <v>3</v>
      </c>
      <c r="N36" s="11">
        <v>3</v>
      </c>
      <c r="O36" s="11">
        <v>3</v>
      </c>
      <c r="P36" s="11">
        <v>2</v>
      </c>
      <c r="Q36" s="11">
        <v>3</v>
      </c>
      <c r="R36" s="11">
        <v>3</v>
      </c>
      <c r="S36" s="11">
        <v>3</v>
      </c>
      <c r="T36" s="11">
        <v>3</v>
      </c>
      <c r="U36" s="11">
        <v>3</v>
      </c>
      <c r="V36" s="10">
        <v>4</v>
      </c>
      <c r="W36" s="11">
        <v>3</v>
      </c>
      <c r="X36" s="11">
        <v>3</v>
      </c>
      <c r="Y36" s="11">
        <v>4</v>
      </c>
      <c r="Z36" s="11">
        <v>3</v>
      </c>
      <c r="AA36" s="11">
        <v>3</v>
      </c>
      <c r="AB36" s="11">
        <v>3</v>
      </c>
      <c r="AC36" s="11">
        <v>4</v>
      </c>
      <c r="AD36" s="11">
        <v>3</v>
      </c>
      <c r="AE36" s="11">
        <v>3</v>
      </c>
      <c r="AF36" s="10">
        <v>4</v>
      </c>
      <c r="AG36" s="10">
        <v>3</v>
      </c>
      <c r="AH36" s="11">
        <v>3</v>
      </c>
      <c r="AI36" s="11">
        <v>4</v>
      </c>
      <c r="AJ36" s="11">
        <v>3</v>
      </c>
      <c r="AK36" s="11">
        <v>4</v>
      </c>
      <c r="AL36" s="11">
        <v>3</v>
      </c>
      <c r="AM36" s="11">
        <v>3</v>
      </c>
      <c r="AN36" s="11">
        <v>3</v>
      </c>
      <c r="AO36" s="11">
        <v>4</v>
      </c>
      <c r="AP36" s="11">
        <v>4</v>
      </c>
      <c r="AQ36" s="10">
        <v>3</v>
      </c>
      <c r="AR36" s="11">
        <v>3</v>
      </c>
      <c r="AS36" s="11">
        <v>3</v>
      </c>
      <c r="AT36" s="11">
        <v>3</v>
      </c>
      <c r="AU36" s="11">
        <v>3</v>
      </c>
      <c r="AV36" s="11">
        <v>3</v>
      </c>
      <c r="AW36" s="11">
        <v>3</v>
      </c>
      <c r="AX36" s="11">
        <v>3</v>
      </c>
      <c r="AY36" s="11">
        <v>4</v>
      </c>
      <c r="AZ36" s="11">
        <v>3</v>
      </c>
      <c r="BA36" s="10">
        <v>2</v>
      </c>
      <c r="BB36" s="11">
        <v>3</v>
      </c>
      <c r="BC36" s="11">
        <v>3</v>
      </c>
      <c r="BD36" s="11">
        <v>2</v>
      </c>
      <c r="BE36" s="11">
        <v>3</v>
      </c>
      <c r="BF36" s="11"/>
      <c r="BG36" s="11"/>
      <c r="BH36" s="11"/>
      <c r="BI36" s="11"/>
      <c r="BJ36" s="11"/>
      <c r="BK36" s="11"/>
      <c r="BL36" s="11"/>
      <c r="BM36" s="11"/>
      <c r="BN36" s="11"/>
      <c r="BO36" s="11"/>
      <c r="BP36" s="11"/>
      <c r="BQ36" s="11"/>
      <c r="BR36" s="11"/>
      <c r="BS36" s="11"/>
      <c r="BT36" s="11"/>
      <c r="BU36" s="11"/>
      <c r="BV36" s="11"/>
      <c r="BW36" s="11"/>
      <c r="BX36" s="11"/>
      <c r="BY36" s="11"/>
      <c r="BZ36" s="11"/>
      <c r="CA36" s="11"/>
      <c r="CB36" s="11"/>
      <c r="CC36" s="11"/>
      <c r="CD36" s="13">
        <f t="shared" ref="CD36" si="66">COUNTIF(B36:CC36,"1")</f>
        <v>0</v>
      </c>
      <c r="CE36" s="13">
        <f t="shared" ref="CE36" si="67">COUNTIF(B36:CC36,"2")</f>
        <v>4</v>
      </c>
      <c r="CF36" s="13">
        <f t="shared" ref="CF36" si="68">COUNTIF(B36:CC36,"3")</f>
        <v>43</v>
      </c>
      <c r="CG36" s="13">
        <f t="shared" ref="CG36" si="69">COUNTIF(B36:CC36,"4")</f>
        <v>9</v>
      </c>
      <c r="CH36" s="13">
        <f t="shared" si="64"/>
        <v>56</v>
      </c>
    </row>
    <row r="37" spans="1:86" ht="13.5" customHeight="1">
      <c r="A37" s="9">
        <f t="shared" si="65"/>
        <v>34</v>
      </c>
      <c r="B37" s="147">
        <v>2</v>
      </c>
      <c r="C37" s="11">
        <v>3</v>
      </c>
      <c r="D37" s="11">
        <v>2</v>
      </c>
      <c r="E37" s="11">
        <v>3</v>
      </c>
      <c r="F37" s="11">
        <v>3</v>
      </c>
      <c r="G37" s="11">
        <v>3</v>
      </c>
      <c r="H37" s="11">
        <v>3</v>
      </c>
      <c r="I37" s="11">
        <v>3</v>
      </c>
      <c r="J37" s="11">
        <v>3</v>
      </c>
      <c r="K37" s="11">
        <v>3</v>
      </c>
      <c r="L37" s="10">
        <v>2</v>
      </c>
      <c r="M37" s="11">
        <v>3</v>
      </c>
      <c r="N37" s="11">
        <v>4</v>
      </c>
      <c r="O37" s="11">
        <v>3</v>
      </c>
      <c r="P37" s="11">
        <v>2</v>
      </c>
      <c r="Q37" s="11">
        <v>3</v>
      </c>
      <c r="R37" s="11">
        <v>3</v>
      </c>
      <c r="S37" s="11">
        <v>2</v>
      </c>
      <c r="T37" s="11">
        <v>2</v>
      </c>
      <c r="U37" s="11">
        <v>3</v>
      </c>
      <c r="V37" s="10">
        <v>4</v>
      </c>
      <c r="W37" s="11">
        <v>3</v>
      </c>
      <c r="X37" s="11">
        <v>3</v>
      </c>
      <c r="Y37" s="11">
        <v>3</v>
      </c>
      <c r="Z37" s="11">
        <v>3</v>
      </c>
      <c r="AA37" s="11">
        <v>3</v>
      </c>
      <c r="AB37" s="11">
        <v>3</v>
      </c>
      <c r="AC37" s="11">
        <v>4</v>
      </c>
      <c r="AD37" s="11">
        <v>2</v>
      </c>
      <c r="AE37" s="11">
        <v>3</v>
      </c>
      <c r="AF37" s="10">
        <v>4</v>
      </c>
      <c r="AG37" s="10">
        <v>3</v>
      </c>
      <c r="AH37" s="11">
        <v>3</v>
      </c>
      <c r="AI37" s="11">
        <v>2</v>
      </c>
      <c r="AJ37" s="11">
        <v>3</v>
      </c>
      <c r="AK37" s="11">
        <v>3</v>
      </c>
      <c r="AL37" s="11">
        <v>3</v>
      </c>
      <c r="AM37" s="11">
        <v>3</v>
      </c>
      <c r="AN37" s="11">
        <v>3</v>
      </c>
      <c r="AO37" s="11">
        <v>4</v>
      </c>
      <c r="AP37" s="11">
        <v>4</v>
      </c>
      <c r="AQ37" s="10">
        <v>2</v>
      </c>
      <c r="AR37" s="11">
        <v>3</v>
      </c>
      <c r="AS37" s="11">
        <v>3</v>
      </c>
      <c r="AT37" s="11">
        <v>3</v>
      </c>
      <c r="AU37" s="11">
        <v>3</v>
      </c>
      <c r="AV37" s="11">
        <v>3</v>
      </c>
      <c r="AW37" s="11">
        <v>4</v>
      </c>
      <c r="AX37" s="11">
        <v>2</v>
      </c>
      <c r="AY37" s="11">
        <v>2</v>
      </c>
      <c r="AZ37" s="11">
        <v>3</v>
      </c>
      <c r="BA37" s="10">
        <v>2</v>
      </c>
      <c r="BB37" s="11">
        <v>3</v>
      </c>
      <c r="BC37" s="11">
        <v>3</v>
      </c>
      <c r="BD37" s="11">
        <v>3</v>
      </c>
      <c r="BE37" s="11">
        <v>3</v>
      </c>
      <c r="BF37" s="11"/>
      <c r="BG37" s="11"/>
      <c r="BH37" s="11"/>
      <c r="BI37" s="11"/>
      <c r="BJ37" s="11"/>
      <c r="BK37" s="11"/>
      <c r="BL37" s="11"/>
      <c r="BM37" s="11"/>
      <c r="BN37" s="11"/>
      <c r="BO37" s="11"/>
      <c r="BP37" s="11"/>
      <c r="BQ37" s="11"/>
      <c r="BR37" s="11"/>
      <c r="BS37" s="11"/>
      <c r="BT37" s="11"/>
      <c r="BU37" s="11"/>
      <c r="BV37" s="11"/>
      <c r="BW37" s="11"/>
      <c r="BX37" s="11"/>
      <c r="BY37" s="11"/>
      <c r="BZ37" s="11"/>
      <c r="CA37" s="11"/>
      <c r="CB37" s="11"/>
      <c r="CC37" s="11"/>
      <c r="CD37" s="13">
        <f t="shared" ref="CD37:CD67" si="70">COUNTIF(B37:CC37,"1")</f>
        <v>0</v>
      </c>
      <c r="CE37" s="13">
        <f t="shared" ref="CE37:CE67" si="71">COUNTIF(B37:CC37,"2")</f>
        <v>12</v>
      </c>
      <c r="CF37" s="13">
        <f t="shared" ref="CF37:CF67" si="72">COUNTIF(B37:CC37,"3")</f>
        <v>37</v>
      </c>
      <c r="CG37" s="13">
        <f t="shared" ref="CG37:CG67" si="73">COUNTIF(B37:CC37,"4")</f>
        <v>7</v>
      </c>
      <c r="CH37" s="13">
        <f t="shared" si="64"/>
        <v>56</v>
      </c>
    </row>
    <row r="38" spans="1:86" ht="13.5" customHeight="1">
      <c r="A38" s="9">
        <f t="shared" si="65"/>
        <v>35</v>
      </c>
      <c r="B38" s="147">
        <v>2</v>
      </c>
      <c r="C38" s="11">
        <v>3</v>
      </c>
      <c r="D38" s="11">
        <v>2</v>
      </c>
      <c r="E38" s="11">
        <v>4</v>
      </c>
      <c r="F38" s="11">
        <v>3</v>
      </c>
      <c r="G38" s="11">
        <v>1</v>
      </c>
      <c r="H38" s="11">
        <v>3</v>
      </c>
      <c r="I38" s="11">
        <v>3</v>
      </c>
      <c r="J38" s="11">
        <v>3</v>
      </c>
      <c r="K38" s="11">
        <v>3</v>
      </c>
      <c r="L38" s="10">
        <v>3</v>
      </c>
      <c r="M38" s="11">
        <v>3</v>
      </c>
      <c r="N38" s="11">
        <v>3</v>
      </c>
      <c r="O38" s="11">
        <v>3</v>
      </c>
      <c r="P38" s="11">
        <v>2</v>
      </c>
      <c r="Q38" s="11">
        <v>2</v>
      </c>
      <c r="R38" s="11">
        <v>3</v>
      </c>
      <c r="S38" s="11">
        <v>3</v>
      </c>
      <c r="T38" s="11">
        <v>3</v>
      </c>
      <c r="U38" s="11">
        <v>3</v>
      </c>
      <c r="V38" s="10">
        <v>4</v>
      </c>
      <c r="W38" s="11">
        <v>3</v>
      </c>
      <c r="X38" s="11">
        <v>3</v>
      </c>
      <c r="Y38" s="11">
        <v>3</v>
      </c>
      <c r="Z38" s="11">
        <v>3</v>
      </c>
      <c r="AA38" s="11">
        <v>3</v>
      </c>
      <c r="AB38" s="11">
        <v>3</v>
      </c>
      <c r="AC38" s="11">
        <v>3</v>
      </c>
      <c r="AD38" s="11">
        <v>2</v>
      </c>
      <c r="AE38" s="11">
        <v>3</v>
      </c>
      <c r="AF38" s="10">
        <v>4</v>
      </c>
      <c r="AG38" s="10">
        <v>3</v>
      </c>
      <c r="AH38" s="11">
        <v>3</v>
      </c>
      <c r="AI38" s="11">
        <v>3</v>
      </c>
      <c r="AJ38" s="11">
        <v>3</v>
      </c>
      <c r="AK38" s="11">
        <v>4</v>
      </c>
      <c r="AL38" s="11">
        <v>2</v>
      </c>
      <c r="AM38" s="11">
        <v>3</v>
      </c>
      <c r="AN38" s="11">
        <v>3</v>
      </c>
      <c r="AO38" s="11">
        <v>4</v>
      </c>
      <c r="AP38" s="11">
        <v>4</v>
      </c>
      <c r="AQ38" s="10">
        <v>3</v>
      </c>
      <c r="AR38" s="11">
        <v>4</v>
      </c>
      <c r="AS38" s="11">
        <v>3</v>
      </c>
      <c r="AT38" s="11">
        <v>3</v>
      </c>
      <c r="AU38" s="11">
        <v>4</v>
      </c>
      <c r="AV38" s="11">
        <v>3</v>
      </c>
      <c r="AW38" s="11">
        <v>4</v>
      </c>
      <c r="AX38" s="11">
        <v>2</v>
      </c>
      <c r="AY38" s="11">
        <v>4</v>
      </c>
      <c r="AZ38" s="11">
        <v>3</v>
      </c>
      <c r="BA38" s="10">
        <v>2</v>
      </c>
      <c r="BB38" s="11">
        <v>3</v>
      </c>
      <c r="BC38" s="11">
        <v>3</v>
      </c>
      <c r="BD38" s="11">
        <v>3</v>
      </c>
      <c r="BE38" s="11">
        <v>3</v>
      </c>
      <c r="BF38" s="11"/>
      <c r="BG38" s="11"/>
      <c r="BH38" s="11"/>
      <c r="BI38" s="11"/>
      <c r="BJ38" s="11"/>
      <c r="BK38" s="11"/>
      <c r="BL38" s="11"/>
      <c r="BM38" s="11"/>
      <c r="BN38" s="11"/>
      <c r="BO38" s="11"/>
      <c r="BP38" s="11"/>
      <c r="BQ38" s="11"/>
      <c r="BR38" s="11"/>
      <c r="BS38" s="11"/>
      <c r="BT38" s="11"/>
      <c r="BU38" s="11"/>
      <c r="BV38" s="11"/>
      <c r="BW38" s="11"/>
      <c r="BX38" s="11"/>
      <c r="BY38" s="11"/>
      <c r="BZ38" s="11"/>
      <c r="CA38" s="11"/>
      <c r="CB38" s="11"/>
      <c r="CC38" s="11"/>
      <c r="CD38" s="13">
        <f t="shared" si="70"/>
        <v>1</v>
      </c>
      <c r="CE38" s="13">
        <f t="shared" si="71"/>
        <v>8</v>
      </c>
      <c r="CF38" s="13">
        <f t="shared" si="72"/>
        <v>37</v>
      </c>
      <c r="CG38" s="13">
        <f t="shared" si="73"/>
        <v>10</v>
      </c>
      <c r="CH38" s="13">
        <f t="shared" ref="CH38:CH68" si="74">SUM(CD38:CG38)</f>
        <v>56</v>
      </c>
    </row>
    <row r="39" spans="1:86" s="152" customFormat="1" ht="13.5" customHeight="1">
      <c r="A39" s="150">
        <f t="shared" ref="A39:A69" si="75">A38+1</f>
        <v>36</v>
      </c>
      <c r="B39" s="151">
        <v>3</v>
      </c>
      <c r="C39" s="149">
        <v>3</v>
      </c>
      <c r="D39" s="149">
        <v>2</v>
      </c>
      <c r="E39" s="149">
        <v>2</v>
      </c>
      <c r="F39" s="149">
        <v>3</v>
      </c>
      <c r="G39" s="149">
        <v>3</v>
      </c>
      <c r="H39" s="149">
        <v>3</v>
      </c>
      <c r="I39" s="149">
        <v>3</v>
      </c>
      <c r="J39" s="149">
        <v>3</v>
      </c>
      <c r="K39" s="149">
        <v>3</v>
      </c>
      <c r="L39" s="151">
        <v>3</v>
      </c>
      <c r="M39" s="149">
        <v>3</v>
      </c>
      <c r="N39" s="149">
        <v>4</v>
      </c>
      <c r="O39" s="149">
        <v>3</v>
      </c>
      <c r="P39" s="149">
        <v>2</v>
      </c>
      <c r="Q39" s="149">
        <v>3</v>
      </c>
      <c r="R39" s="149">
        <v>3</v>
      </c>
      <c r="S39" s="149">
        <v>3</v>
      </c>
      <c r="T39" s="149">
        <v>3</v>
      </c>
      <c r="U39" s="149">
        <v>3</v>
      </c>
      <c r="V39" s="151">
        <v>3</v>
      </c>
      <c r="W39" s="149">
        <v>3</v>
      </c>
      <c r="X39" s="149">
        <v>3</v>
      </c>
      <c r="Y39" s="149">
        <v>3</v>
      </c>
      <c r="Z39" s="149">
        <v>3</v>
      </c>
      <c r="AA39" s="149">
        <v>3</v>
      </c>
      <c r="AB39" s="149">
        <v>4</v>
      </c>
      <c r="AC39" s="149">
        <v>3</v>
      </c>
      <c r="AD39" s="149">
        <v>3</v>
      </c>
      <c r="AE39" s="149">
        <v>3</v>
      </c>
      <c r="AF39" s="151">
        <v>3</v>
      </c>
      <c r="AG39" s="151">
        <v>2</v>
      </c>
      <c r="AH39" s="149">
        <v>3</v>
      </c>
      <c r="AI39" s="149">
        <v>3</v>
      </c>
      <c r="AJ39" s="149">
        <v>3</v>
      </c>
      <c r="AK39" s="149">
        <v>3</v>
      </c>
      <c r="AL39" s="149">
        <v>4</v>
      </c>
      <c r="AM39" s="149">
        <v>3</v>
      </c>
      <c r="AN39" s="149">
        <v>3</v>
      </c>
      <c r="AO39" s="149">
        <v>4</v>
      </c>
      <c r="AP39" s="149">
        <v>4</v>
      </c>
      <c r="AQ39" s="151">
        <v>3</v>
      </c>
      <c r="AR39" s="149">
        <v>3</v>
      </c>
      <c r="AS39" s="149">
        <v>3</v>
      </c>
      <c r="AT39" s="149">
        <v>3</v>
      </c>
      <c r="AU39" s="149">
        <v>4</v>
      </c>
      <c r="AV39" s="149">
        <v>3</v>
      </c>
      <c r="AW39" s="149">
        <v>4</v>
      </c>
      <c r="AX39" s="149">
        <v>2</v>
      </c>
      <c r="AY39" s="149">
        <v>4</v>
      </c>
      <c r="AZ39" s="149">
        <v>3</v>
      </c>
      <c r="BA39" s="151">
        <v>2</v>
      </c>
      <c r="BB39" s="149">
        <v>3</v>
      </c>
      <c r="BC39" s="149">
        <v>4</v>
      </c>
      <c r="BD39" s="149">
        <v>2</v>
      </c>
      <c r="BE39" s="149">
        <v>3</v>
      </c>
      <c r="BF39" s="149"/>
      <c r="BG39" s="149"/>
      <c r="BH39" s="149"/>
      <c r="BI39" s="149"/>
      <c r="BJ39" s="149"/>
      <c r="BK39" s="149"/>
      <c r="BL39" s="149"/>
      <c r="BM39" s="149"/>
      <c r="BN39" s="149"/>
      <c r="BO39" s="149"/>
      <c r="BP39" s="149"/>
      <c r="BQ39" s="149"/>
      <c r="BR39" s="149"/>
      <c r="BS39" s="149"/>
      <c r="BT39" s="149"/>
      <c r="BU39" s="149"/>
      <c r="BV39" s="149"/>
      <c r="BW39" s="149"/>
      <c r="BX39" s="149"/>
      <c r="BY39" s="149"/>
      <c r="BZ39" s="149"/>
      <c r="CA39" s="149"/>
      <c r="CB39" s="149"/>
      <c r="CC39" s="149"/>
      <c r="CD39" s="149">
        <f t="shared" si="70"/>
        <v>0</v>
      </c>
      <c r="CE39" s="149">
        <f t="shared" si="71"/>
        <v>7</v>
      </c>
      <c r="CF39" s="149">
        <f t="shared" si="72"/>
        <v>40</v>
      </c>
      <c r="CG39" s="149">
        <f t="shared" si="73"/>
        <v>9</v>
      </c>
      <c r="CH39" s="149">
        <f t="shared" si="74"/>
        <v>56</v>
      </c>
    </row>
    <row r="40" spans="1:86" ht="13.5" customHeight="1">
      <c r="A40" s="9">
        <f t="shared" si="75"/>
        <v>37</v>
      </c>
      <c r="B40" s="147">
        <v>3</v>
      </c>
      <c r="C40" s="11">
        <v>2</v>
      </c>
      <c r="D40" s="11">
        <v>2</v>
      </c>
      <c r="E40" s="11">
        <v>3</v>
      </c>
      <c r="F40" s="11">
        <v>3</v>
      </c>
      <c r="G40" s="11">
        <v>3</v>
      </c>
      <c r="H40" s="11">
        <v>3</v>
      </c>
      <c r="I40" s="11">
        <v>3</v>
      </c>
      <c r="J40" s="11">
        <v>3</v>
      </c>
      <c r="K40" s="11">
        <v>3</v>
      </c>
      <c r="L40" s="10">
        <v>2</v>
      </c>
      <c r="M40" s="11">
        <v>3</v>
      </c>
      <c r="N40" s="11">
        <v>3</v>
      </c>
      <c r="O40" s="11">
        <v>3</v>
      </c>
      <c r="P40" s="11">
        <v>2</v>
      </c>
      <c r="Q40" s="11">
        <v>3</v>
      </c>
      <c r="R40" s="11">
        <v>3</v>
      </c>
      <c r="S40" s="11">
        <v>2</v>
      </c>
      <c r="T40" s="11">
        <v>2</v>
      </c>
      <c r="U40" s="11">
        <v>3</v>
      </c>
      <c r="V40" s="10">
        <v>4</v>
      </c>
      <c r="W40" s="11">
        <v>3</v>
      </c>
      <c r="X40" s="11">
        <v>3</v>
      </c>
      <c r="Y40" s="11">
        <v>2</v>
      </c>
      <c r="Z40" s="11">
        <v>2</v>
      </c>
      <c r="AA40" s="11">
        <v>3</v>
      </c>
      <c r="AB40" s="11">
        <v>3</v>
      </c>
      <c r="AC40" s="11">
        <v>4</v>
      </c>
      <c r="AD40" s="11">
        <v>3</v>
      </c>
      <c r="AE40" s="11">
        <v>2</v>
      </c>
      <c r="AF40" s="10">
        <v>4</v>
      </c>
      <c r="AG40" s="11">
        <v>3</v>
      </c>
      <c r="AH40" s="11">
        <v>3</v>
      </c>
      <c r="AI40" s="11">
        <v>3</v>
      </c>
      <c r="AJ40" s="11">
        <v>3</v>
      </c>
      <c r="AK40" s="11">
        <v>3</v>
      </c>
      <c r="AL40" s="11">
        <v>3</v>
      </c>
      <c r="AM40" s="11">
        <v>2</v>
      </c>
      <c r="AN40" s="11">
        <v>3</v>
      </c>
      <c r="AO40" s="11">
        <v>4</v>
      </c>
      <c r="AP40" s="11">
        <v>4</v>
      </c>
      <c r="AQ40" s="10"/>
      <c r="AR40" s="11">
        <v>3</v>
      </c>
      <c r="AS40" s="11">
        <v>3</v>
      </c>
      <c r="AT40" s="11">
        <v>3</v>
      </c>
      <c r="AU40" s="11">
        <v>3</v>
      </c>
      <c r="AV40" s="11">
        <v>3</v>
      </c>
      <c r="AW40" s="11">
        <v>3</v>
      </c>
      <c r="AX40" s="11">
        <v>2</v>
      </c>
      <c r="AY40" s="11">
        <v>3</v>
      </c>
      <c r="AZ40" s="11">
        <v>3</v>
      </c>
      <c r="BA40" s="10">
        <v>3</v>
      </c>
      <c r="BB40" s="11">
        <v>3</v>
      </c>
      <c r="BC40" s="11">
        <v>3</v>
      </c>
      <c r="BD40" s="11">
        <v>3</v>
      </c>
      <c r="BE40" s="11">
        <v>3</v>
      </c>
      <c r="BF40" s="11"/>
      <c r="BG40" s="11"/>
      <c r="BH40" s="11"/>
      <c r="BI40" s="11"/>
      <c r="BJ40" s="11"/>
      <c r="BK40" s="11"/>
      <c r="BL40" s="11"/>
      <c r="BM40" s="11"/>
      <c r="BN40" s="11"/>
      <c r="BO40" s="11"/>
      <c r="BP40" s="11"/>
      <c r="BQ40" s="11"/>
      <c r="BR40" s="11"/>
      <c r="BS40" s="11"/>
      <c r="BT40" s="11"/>
      <c r="BU40" s="11"/>
      <c r="BV40" s="11"/>
      <c r="BW40" s="11"/>
      <c r="BX40" s="11"/>
      <c r="BY40" s="11"/>
      <c r="BZ40" s="11"/>
      <c r="CA40" s="11"/>
      <c r="CB40" s="11"/>
      <c r="CC40" s="11"/>
      <c r="CD40" s="13">
        <f t="shared" si="70"/>
        <v>0</v>
      </c>
      <c r="CE40" s="13">
        <f t="shared" si="71"/>
        <v>11</v>
      </c>
      <c r="CF40" s="13">
        <f t="shared" si="72"/>
        <v>39</v>
      </c>
      <c r="CG40" s="13">
        <f t="shared" si="73"/>
        <v>5</v>
      </c>
      <c r="CH40" s="13">
        <f t="shared" si="74"/>
        <v>55</v>
      </c>
    </row>
    <row r="41" spans="1:86" ht="13.5" customHeight="1">
      <c r="A41" s="9">
        <f t="shared" si="75"/>
        <v>38</v>
      </c>
      <c r="B41" s="147">
        <v>2</v>
      </c>
      <c r="C41" s="11">
        <v>3</v>
      </c>
      <c r="D41" s="11">
        <v>3</v>
      </c>
      <c r="E41" s="11">
        <v>4</v>
      </c>
      <c r="F41" s="11">
        <v>3</v>
      </c>
      <c r="G41" s="11">
        <v>3</v>
      </c>
      <c r="H41" s="11">
        <v>3</v>
      </c>
      <c r="I41" s="11">
        <v>3</v>
      </c>
      <c r="J41" s="11">
        <v>4</v>
      </c>
      <c r="K41" s="11">
        <v>3</v>
      </c>
      <c r="L41" s="10">
        <v>2</v>
      </c>
      <c r="M41" s="11">
        <v>3</v>
      </c>
      <c r="N41" s="11">
        <v>4</v>
      </c>
      <c r="O41" s="11">
        <v>3</v>
      </c>
      <c r="P41" s="11">
        <v>3</v>
      </c>
      <c r="Q41" s="11">
        <v>3</v>
      </c>
      <c r="R41" s="11">
        <v>3</v>
      </c>
      <c r="S41" s="11">
        <v>2</v>
      </c>
      <c r="T41" s="11">
        <v>2</v>
      </c>
      <c r="U41" s="11">
        <v>3</v>
      </c>
      <c r="V41" s="10">
        <v>4</v>
      </c>
      <c r="W41" s="11">
        <v>3</v>
      </c>
      <c r="X41" s="11">
        <v>3</v>
      </c>
      <c r="Y41" s="11">
        <v>3</v>
      </c>
      <c r="Z41" s="11">
        <v>3</v>
      </c>
      <c r="AA41" s="11">
        <v>3</v>
      </c>
      <c r="AB41" s="11">
        <v>3</v>
      </c>
      <c r="AC41" s="11">
        <v>4</v>
      </c>
      <c r="AD41" s="11">
        <v>2</v>
      </c>
      <c r="AE41" s="11">
        <v>3</v>
      </c>
      <c r="AF41" s="10">
        <v>3</v>
      </c>
      <c r="AG41" s="11">
        <v>3</v>
      </c>
      <c r="AH41" s="11">
        <v>3</v>
      </c>
      <c r="AI41" s="11">
        <v>4</v>
      </c>
      <c r="AJ41" s="11">
        <v>3</v>
      </c>
      <c r="AK41" s="11">
        <v>3</v>
      </c>
      <c r="AL41" s="11">
        <v>3</v>
      </c>
      <c r="AM41" s="11">
        <v>3</v>
      </c>
      <c r="AN41" s="11">
        <v>3</v>
      </c>
      <c r="AO41" s="11">
        <v>4</v>
      </c>
      <c r="AP41" s="11">
        <v>3</v>
      </c>
      <c r="AQ41" s="10">
        <v>2</v>
      </c>
      <c r="AR41" s="11">
        <v>3</v>
      </c>
      <c r="AS41" s="11">
        <v>4</v>
      </c>
      <c r="AT41" s="11">
        <v>3</v>
      </c>
      <c r="AU41" s="11">
        <v>3</v>
      </c>
      <c r="AV41" s="11">
        <v>3</v>
      </c>
      <c r="AW41" s="11">
        <v>4</v>
      </c>
      <c r="AX41" s="11">
        <v>2</v>
      </c>
      <c r="AY41" s="11">
        <v>3</v>
      </c>
      <c r="AZ41" s="11">
        <v>3</v>
      </c>
      <c r="BA41" s="10">
        <v>2</v>
      </c>
      <c r="BB41" s="11">
        <v>3</v>
      </c>
      <c r="BC41" s="11">
        <v>3</v>
      </c>
      <c r="BD41" s="11">
        <v>3</v>
      </c>
      <c r="BE41" s="11">
        <v>3</v>
      </c>
      <c r="BF41" s="11"/>
      <c r="BG41" s="11"/>
      <c r="BH41" s="11"/>
      <c r="BI41" s="11"/>
      <c r="BJ41" s="11"/>
      <c r="BK41" s="11"/>
      <c r="BL41" s="11"/>
      <c r="BM41" s="11"/>
      <c r="BN41" s="11"/>
      <c r="BO41" s="11"/>
      <c r="BP41" s="11"/>
      <c r="BQ41" s="11"/>
      <c r="BR41" s="11"/>
      <c r="BS41" s="11"/>
      <c r="BT41" s="11"/>
      <c r="BU41" s="11"/>
      <c r="BV41" s="11"/>
      <c r="BW41" s="11"/>
      <c r="BX41" s="11"/>
      <c r="BY41" s="11"/>
      <c r="BZ41" s="11"/>
      <c r="CA41" s="11"/>
      <c r="CB41" s="11"/>
      <c r="CC41" s="11"/>
      <c r="CD41" s="13">
        <f t="shared" si="70"/>
        <v>0</v>
      </c>
      <c r="CE41" s="13">
        <f t="shared" si="71"/>
        <v>8</v>
      </c>
      <c r="CF41" s="13">
        <f t="shared" si="72"/>
        <v>39</v>
      </c>
      <c r="CG41" s="13">
        <f t="shared" si="73"/>
        <v>9</v>
      </c>
      <c r="CH41" s="13">
        <f t="shared" si="74"/>
        <v>56</v>
      </c>
    </row>
    <row r="42" spans="1:86" ht="13.5" customHeight="1">
      <c r="A42" s="9">
        <f t="shared" si="75"/>
        <v>39</v>
      </c>
      <c r="B42" s="147">
        <v>2</v>
      </c>
      <c r="C42" s="11">
        <v>3</v>
      </c>
      <c r="D42" s="11">
        <v>3</v>
      </c>
      <c r="E42" s="11">
        <v>2</v>
      </c>
      <c r="F42" s="11">
        <v>3</v>
      </c>
      <c r="G42" s="11">
        <v>2</v>
      </c>
      <c r="H42" s="11">
        <v>2</v>
      </c>
      <c r="I42" s="11">
        <v>3</v>
      </c>
      <c r="J42" s="11">
        <v>4</v>
      </c>
      <c r="K42" s="11">
        <v>3</v>
      </c>
      <c r="L42" s="10">
        <v>2</v>
      </c>
      <c r="M42" s="11">
        <v>3</v>
      </c>
      <c r="N42" s="11">
        <v>3</v>
      </c>
      <c r="O42" s="11">
        <v>2</v>
      </c>
      <c r="P42" s="11">
        <v>3</v>
      </c>
      <c r="Q42" s="11">
        <v>1</v>
      </c>
      <c r="R42" s="11">
        <v>3</v>
      </c>
      <c r="S42" s="11">
        <v>2</v>
      </c>
      <c r="T42" s="11">
        <v>2</v>
      </c>
      <c r="U42" s="11">
        <v>3</v>
      </c>
      <c r="V42" s="10">
        <v>3</v>
      </c>
      <c r="W42" s="11">
        <v>3</v>
      </c>
      <c r="X42" s="11">
        <v>3</v>
      </c>
      <c r="Y42" s="11">
        <v>2</v>
      </c>
      <c r="Z42" s="11">
        <v>3</v>
      </c>
      <c r="AA42" s="11">
        <v>3</v>
      </c>
      <c r="AB42" s="11">
        <v>2</v>
      </c>
      <c r="AC42" s="11">
        <v>4</v>
      </c>
      <c r="AD42" s="11">
        <v>3</v>
      </c>
      <c r="AE42" s="11">
        <v>2</v>
      </c>
      <c r="AF42" s="10">
        <v>3</v>
      </c>
      <c r="AG42" s="11">
        <v>1</v>
      </c>
      <c r="AH42" s="11">
        <v>3</v>
      </c>
      <c r="AI42" s="11">
        <v>2</v>
      </c>
      <c r="AJ42" s="11">
        <v>2</v>
      </c>
      <c r="AK42" s="11">
        <v>3</v>
      </c>
      <c r="AL42" s="11">
        <v>2</v>
      </c>
      <c r="AM42" s="11">
        <v>2</v>
      </c>
      <c r="AN42" s="11">
        <v>3</v>
      </c>
      <c r="AO42" s="11">
        <v>3</v>
      </c>
      <c r="AP42" s="11">
        <v>4</v>
      </c>
      <c r="AQ42" s="10">
        <v>3</v>
      </c>
      <c r="AR42" s="11">
        <v>4</v>
      </c>
      <c r="AS42" s="11">
        <v>3</v>
      </c>
      <c r="AT42" s="11">
        <v>3</v>
      </c>
      <c r="AU42" s="11">
        <v>2</v>
      </c>
      <c r="AV42" s="11">
        <v>3</v>
      </c>
      <c r="AW42" s="11">
        <v>3</v>
      </c>
      <c r="AX42" s="11">
        <v>1</v>
      </c>
      <c r="AY42" s="11">
        <v>1</v>
      </c>
      <c r="AZ42" s="11">
        <v>3</v>
      </c>
      <c r="BA42" s="10">
        <v>2</v>
      </c>
      <c r="BB42" s="11">
        <v>3</v>
      </c>
      <c r="BC42" s="11">
        <v>3</v>
      </c>
      <c r="BD42" s="11">
        <v>3</v>
      </c>
      <c r="BE42" s="11">
        <v>4</v>
      </c>
      <c r="BF42" s="11"/>
      <c r="BG42" s="11"/>
      <c r="BH42" s="11"/>
      <c r="BI42" s="11"/>
      <c r="BJ42" s="11"/>
      <c r="BK42" s="11"/>
      <c r="BL42" s="11"/>
      <c r="BM42" s="11"/>
      <c r="BN42" s="11"/>
      <c r="BO42" s="11"/>
      <c r="BP42" s="11"/>
      <c r="BQ42" s="11"/>
      <c r="BR42" s="11"/>
      <c r="BS42" s="11"/>
      <c r="BT42" s="11"/>
      <c r="BU42" s="11"/>
      <c r="BV42" s="11"/>
      <c r="BW42" s="11"/>
      <c r="BX42" s="11"/>
      <c r="BY42" s="11"/>
      <c r="BZ42" s="11"/>
      <c r="CA42" s="11"/>
      <c r="CB42" s="11"/>
      <c r="CC42" s="11"/>
      <c r="CD42" s="13">
        <f t="shared" si="70"/>
        <v>4</v>
      </c>
      <c r="CE42" s="13">
        <f t="shared" si="71"/>
        <v>17</v>
      </c>
      <c r="CF42" s="13">
        <f t="shared" si="72"/>
        <v>30</v>
      </c>
      <c r="CG42" s="13">
        <f t="shared" si="73"/>
        <v>5</v>
      </c>
      <c r="CH42" s="13">
        <f t="shared" si="74"/>
        <v>56</v>
      </c>
    </row>
    <row r="43" spans="1:86" ht="13.5" customHeight="1">
      <c r="A43" s="9">
        <f t="shared" si="75"/>
        <v>40</v>
      </c>
      <c r="B43" s="147">
        <v>3</v>
      </c>
      <c r="C43" s="11">
        <v>3</v>
      </c>
      <c r="D43" s="11">
        <v>3</v>
      </c>
      <c r="E43" s="11">
        <v>3</v>
      </c>
      <c r="F43" s="11">
        <v>3</v>
      </c>
      <c r="G43" s="11">
        <v>3</v>
      </c>
      <c r="H43" s="11">
        <v>3</v>
      </c>
      <c r="I43" s="11">
        <v>3</v>
      </c>
      <c r="J43" s="11">
        <v>3</v>
      </c>
      <c r="K43" s="11">
        <v>3</v>
      </c>
      <c r="L43" s="10">
        <v>2</v>
      </c>
      <c r="M43" s="11">
        <v>3</v>
      </c>
      <c r="N43" s="11">
        <v>3</v>
      </c>
      <c r="O43" s="11">
        <v>3</v>
      </c>
      <c r="P43" s="11">
        <v>2</v>
      </c>
      <c r="Q43" s="11">
        <v>2</v>
      </c>
      <c r="R43" s="11">
        <v>3</v>
      </c>
      <c r="S43" s="11">
        <v>2</v>
      </c>
      <c r="T43" s="11">
        <v>2</v>
      </c>
      <c r="U43" s="11"/>
      <c r="V43" s="10">
        <v>3</v>
      </c>
      <c r="W43" s="11">
        <v>3</v>
      </c>
      <c r="X43" s="11">
        <v>3</v>
      </c>
      <c r="Y43" s="11">
        <v>2</v>
      </c>
      <c r="Z43" s="11">
        <v>2</v>
      </c>
      <c r="AA43" s="11">
        <v>3</v>
      </c>
      <c r="AB43" s="11">
        <v>3</v>
      </c>
      <c r="AC43" s="11">
        <v>4</v>
      </c>
      <c r="AD43" s="11">
        <v>3</v>
      </c>
      <c r="AE43" s="11">
        <v>3</v>
      </c>
      <c r="AF43" s="10">
        <v>3</v>
      </c>
      <c r="AG43" s="10">
        <v>3</v>
      </c>
      <c r="AH43" s="11">
        <v>3</v>
      </c>
      <c r="AI43" s="11">
        <v>3</v>
      </c>
      <c r="AJ43" s="11">
        <v>3</v>
      </c>
      <c r="AK43" s="11">
        <v>3</v>
      </c>
      <c r="AL43" s="11">
        <v>3</v>
      </c>
      <c r="AM43" s="11">
        <v>2</v>
      </c>
      <c r="AN43" s="11">
        <v>3</v>
      </c>
      <c r="AO43" s="11">
        <v>4</v>
      </c>
      <c r="AP43" s="11">
        <v>3</v>
      </c>
      <c r="AQ43" s="10">
        <v>2</v>
      </c>
      <c r="AR43" s="11">
        <v>3</v>
      </c>
      <c r="AS43" s="11">
        <v>3</v>
      </c>
      <c r="AT43" s="11">
        <v>3</v>
      </c>
      <c r="AU43" s="11">
        <v>3</v>
      </c>
      <c r="AV43" s="11">
        <v>3</v>
      </c>
      <c r="AW43" s="11">
        <v>3</v>
      </c>
      <c r="AX43" s="11">
        <v>2</v>
      </c>
      <c r="AY43" s="11">
        <v>3</v>
      </c>
      <c r="AZ43" s="11">
        <v>3</v>
      </c>
      <c r="BA43" s="10">
        <v>2</v>
      </c>
      <c r="BB43" s="11">
        <v>2</v>
      </c>
      <c r="BC43" s="11">
        <v>3</v>
      </c>
      <c r="BD43" s="11">
        <v>2</v>
      </c>
      <c r="BE43" s="11">
        <v>3</v>
      </c>
      <c r="BF43" s="11"/>
      <c r="BG43" s="11"/>
      <c r="BH43" s="11"/>
      <c r="BI43" s="11"/>
      <c r="BJ43" s="11"/>
      <c r="BK43" s="11"/>
      <c r="BL43" s="11"/>
      <c r="BM43" s="11"/>
      <c r="BN43" s="11"/>
      <c r="BO43" s="11"/>
      <c r="BP43" s="11"/>
      <c r="BQ43" s="11"/>
      <c r="BR43" s="11"/>
      <c r="BS43" s="11"/>
      <c r="BT43" s="11"/>
      <c r="BU43" s="11"/>
      <c r="BV43" s="11"/>
      <c r="BW43" s="11"/>
      <c r="BX43" s="11"/>
      <c r="BY43" s="11"/>
      <c r="BZ43" s="11"/>
      <c r="CA43" s="11"/>
      <c r="CB43" s="11"/>
      <c r="CC43" s="11"/>
      <c r="CD43" s="13">
        <f t="shared" si="70"/>
        <v>0</v>
      </c>
      <c r="CE43" s="13">
        <f t="shared" si="71"/>
        <v>13</v>
      </c>
      <c r="CF43" s="13">
        <f t="shared" si="72"/>
        <v>40</v>
      </c>
      <c r="CG43" s="13">
        <f t="shared" si="73"/>
        <v>2</v>
      </c>
      <c r="CH43" s="13">
        <f t="shared" si="74"/>
        <v>55</v>
      </c>
    </row>
    <row r="44" spans="1:86" ht="13.5" customHeight="1">
      <c r="A44" s="9">
        <f t="shared" si="75"/>
        <v>41</v>
      </c>
      <c r="B44" s="147">
        <v>2</v>
      </c>
      <c r="C44" s="11">
        <v>3</v>
      </c>
      <c r="D44" s="11">
        <v>3</v>
      </c>
      <c r="E44" s="11">
        <v>4</v>
      </c>
      <c r="F44" s="11">
        <v>3</v>
      </c>
      <c r="G44" s="11">
        <v>3</v>
      </c>
      <c r="H44" s="11">
        <v>3</v>
      </c>
      <c r="I44" s="11">
        <v>3</v>
      </c>
      <c r="J44" s="11">
        <v>3</v>
      </c>
      <c r="K44" s="11">
        <v>3</v>
      </c>
      <c r="L44" s="10">
        <v>2</v>
      </c>
      <c r="M44" s="11">
        <v>3</v>
      </c>
      <c r="N44" s="11">
        <v>3</v>
      </c>
      <c r="O44" s="11">
        <v>3</v>
      </c>
      <c r="P44" s="11">
        <v>3</v>
      </c>
      <c r="Q44" s="11">
        <v>3</v>
      </c>
      <c r="R44" s="11">
        <v>3</v>
      </c>
      <c r="S44" s="11">
        <v>2</v>
      </c>
      <c r="T44" s="11">
        <v>2</v>
      </c>
      <c r="U44" s="11">
        <v>3</v>
      </c>
      <c r="V44" s="10">
        <v>4</v>
      </c>
      <c r="W44" s="11">
        <v>3</v>
      </c>
      <c r="X44" s="11">
        <v>3</v>
      </c>
      <c r="Y44" s="11">
        <v>3</v>
      </c>
      <c r="Z44" s="11">
        <v>4</v>
      </c>
      <c r="AA44" s="11">
        <v>3</v>
      </c>
      <c r="AB44" s="11">
        <v>3</v>
      </c>
      <c r="AC44" s="11">
        <v>4</v>
      </c>
      <c r="AD44" s="11">
        <v>3</v>
      </c>
      <c r="AE44" s="11">
        <v>3</v>
      </c>
      <c r="AF44" s="10">
        <v>4</v>
      </c>
      <c r="AG44" s="11">
        <v>3</v>
      </c>
      <c r="AH44" s="11">
        <v>3</v>
      </c>
      <c r="AI44" s="11">
        <v>4</v>
      </c>
      <c r="AJ44" s="11">
        <v>3</v>
      </c>
      <c r="AK44" s="11">
        <v>3</v>
      </c>
      <c r="AL44" s="11">
        <v>3</v>
      </c>
      <c r="AM44" s="11">
        <v>3</v>
      </c>
      <c r="AN44" s="11">
        <v>3</v>
      </c>
      <c r="AO44" s="11">
        <v>4</v>
      </c>
      <c r="AP44" s="11">
        <v>4</v>
      </c>
      <c r="AQ44" s="10">
        <v>3</v>
      </c>
      <c r="AR44" s="11">
        <v>3</v>
      </c>
      <c r="AS44" s="11">
        <v>3</v>
      </c>
      <c r="AT44" s="11">
        <v>3</v>
      </c>
      <c r="AU44" s="11">
        <v>4</v>
      </c>
      <c r="AV44" s="11">
        <v>3</v>
      </c>
      <c r="AW44" s="11">
        <v>4</v>
      </c>
      <c r="AX44" s="11">
        <v>1</v>
      </c>
      <c r="AY44" s="11">
        <v>2</v>
      </c>
      <c r="AZ44" s="11">
        <v>3</v>
      </c>
      <c r="BA44" s="10">
        <v>2</v>
      </c>
      <c r="BB44" s="11">
        <v>2</v>
      </c>
      <c r="BC44" s="11">
        <v>3</v>
      </c>
      <c r="BD44" s="11">
        <v>3</v>
      </c>
      <c r="BE44" s="11">
        <v>3</v>
      </c>
      <c r="BF44" s="11"/>
      <c r="BG44" s="11"/>
      <c r="BH44" s="11"/>
      <c r="BI44" s="11"/>
      <c r="BJ44" s="11"/>
      <c r="BK44" s="11"/>
      <c r="BL44" s="11"/>
      <c r="BM44" s="11"/>
      <c r="BN44" s="11"/>
      <c r="BO44" s="11"/>
      <c r="BP44" s="11"/>
      <c r="BQ44" s="11"/>
      <c r="BR44" s="11"/>
      <c r="BS44" s="11"/>
      <c r="BT44" s="11"/>
      <c r="BU44" s="11"/>
      <c r="BV44" s="11"/>
      <c r="BW44" s="11"/>
      <c r="BX44" s="11"/>
      <c r="BY44" s="11"/>
      <c r="BZ44" s="11"/>
      <c r="CA44" s="11"/>
      <c r="CB44" s="11"/>
      <c r="CC44" s="11"/>
      <c r="CD44" s="13">
        <f t="shared" si="70"/>
        <v>1</v>
      </c>
      <c r="CE44" s="13">
        <f t="shared" si="71"/>
        <v>7</v>
      </c>
      <c r="CF44" s="13">
        <f t="shared" si="72"/>
        <v>38</v>
      </c>
      <c r="CG44" s="13">
        <f t="shared" si="73"/>
        <v>10</v>
      </c>
      <c r="CH44" s="13">
        <f t="shared" si="74"/>
        <v>56</v>
      </c>
    </row>
    <row r="45" spans="1:86" ht="13.5" customHeight="1">
      <c r="A45" s="9">
        <f t="shared" si="75"/>
        <v>42</v>
      </c>
      <c r="B45" s="147">
        <v>2</v>
      </c>
      <c r="C45" s="11">
        <v>3</v>
      </c>
      <c r="D45" s="11">
        <v>2</v>
      </c>
      <c r="E45" s="11">
        <v>4</v>
      </c>
      <c r="F45" s="11">
        <v>3</v>
      </c>
      <c r="G45" s="11">
        <v>3</v>
      </c>
      <c r="H45" s="11">
        <v>3</v>
      </c>
      <c r="I45" s="11">
        <v>3</v>
      </c>
      <c r="J45" s="11">
        <v>4</v>
      </c>
      <c r="K45" s="11">
        <v>3</v>
      </c>
      <c r="L45" s="10">
        <v>3</v>
      </c>
      <c r="M45" s="11">
        <v>3</v>
      </c>
      <c r="N45" s="11">
        <v>3</v>
      </c>
      <c r="O45" s="11">
        <v>3</v>
      </c>
      <c r="P45" s="11">
        <v>3</v>
      </c>
      <c r="Q45" s="11">
        <v>3</v>
      </c>
      <c r="R45" s="11">
        <v>3</v>
      </c>
      <c r="S45" s="11">
        <v>3</v>
      </c>
      <c r="T45" s="11">
        <v>3</v>
      </c>
      <c r="U45" s="11">
        <v>3</v>
      </c>
      <c r="V45" s="10">
        <v>4</v>
      </c>
      <c r="W45" s="11">
        <v>3</v>
      </c>
      <c r="X45" s="11">
        <v>3</v>
      </c>
      <c r="Y45" s="11">
        <v>3</v>
      </c>
      <c r="Z45" s="11">
        <v>2</v>
      </c>
      <c r="AA45" s="11">
        <v>3</v>
      </c>
      <c r="AB45" s="11">
        <v>3</v>
      </c>
      <c r="AC45" s="11">
        <v>3</v>
      </c>
      <c r="AD45" s="11">
        <v>2</v>
      </c>
      <c r="AE45" s="11">
        <v>3</v>
      </c>
      <c r="AF45" s="10">
        <v>4</v>
      </c>
      <c r="AG45" s="11">
        <v>3</v>
      </c>
      <c r="AH45" s="11">
        <v>3</v>
      </c>
      <c r="AI45" s="11">
        <v>4</v>
      </c>
      <c r="AJ45" s="11">
        <v>4</v>
      </c>
      <c r="AK45" s="11">
        <v>3</v>
      </c>
      <c r="AL45" s="11">
        <v>3</v>
      </c>
      <c r="AM45" s="11">
        <v>3</v>
      </c>
      <c r="AN45" s="11">
        <v>3</v>
      </c>
      <c r="AO45" s="11">
        <v>3</v>
      </c>
      <c r="AP45" s="11">
        <v>4</v>
      </c>
      <c r="AQ45" s="10">
        <v>3</v>
      </c>
      <c r="AR45" s="11">
        <v>3</v>
      </c>
      <c r="AS45" s="11">
        <v>3</v>
      </c>
      <c r="AT45" s="11">
        <v>3</v>
      </c>
      <c r="AU45" s="11">
        <v>4</v>
      </c>
      <c r="AV45" s="11">
        <v>3</v>
      </c>
      <c r="AW45" s="11">
        <v>4</v>
      </c>
      <c r="AX45" s="11">
        <v>3</v>
      </c>
      <c r="AY45" s="11">
        <v>2</v>
      </c>
      <c r="AZ45" s="11">
        <v>3</v>
      </c>
      <c r="BA45" s="10">
        <v>2</v>
      </c>
      <c r="BB45" s="11">
        <v>2</v>
      </c>
      <c r="BC45" s="11">
        <v>4</v>
      </c>
      <c r="BD45" s="11">
        <v>3</v>
      </c>
      <c r="BE45" s="11">
        <v>3</v>
      </c>
      <c r="BF45" s="11"/>
      <c r="BG45" s="11"/>
      <c r="BH45" s="11"/>
      <c r="BI45" s="11"/>
      <c r="BJ45" s="11"/>
      <c r="BK45" s="11"/>
      <c r="BL45" s="11"/>
      <c r="BM45" s="11"/>
      <c r="BN45" s="11"/>
      <c r="BO45" s="11"/>
      <c r="BP45" s="11"/>
      <c r="BQ45" s="11"/>
      <c r="BR45" s="11"/>
      <c r="BS45" s="11"/>
      <c r="BT45" s="11"/>
      <c r="BU45" s="11"/>
      <c r="BV45" s="11"/>
      <c r="BW45" s="11"/>
      <c r="BX45" s="11"/>
      <c r="BY45" s="11"/>
      <c r="BZ45" s="11"/>
      <c r="CA45" s="11"/>
      <c r="CB45" s="11"/>
      <c r="CC45" s="11"/>
      <c r="CD45" s="13">
        <f t="shared" si="70"/>
        <v>0</v>
      </c>
      <c r="CE45" s="13">
        <f t="shared" si="71"/>
        <v>7</v>
      </c>
      <c r="CF45" s="13">
        <f t="shared" si="72"/>
        <v>39</v>
      </c>
      <c r="CG45" s="13">
        <f t="shared" si="73"/>
        <v>10</v>
      </c>
      <c r="CH45" s="13">
        <f t="shared" si="74"/>
        <v>56</v>
      </c>
    </row>
    <row r="46" spans="1:86" s="152" customFormat="1" ht="13.5" customHeight="1">
      <c r="A46" s="150">
        <f t="shared" si="75"/>
        <v>43</v>
      </c>
      <c r="B46" s="151">
        <v>2</v>
      </c>
      <c r="C46" s="149">
        <v>2</v>
      </c>
      <c r="D46" s="149">
        <v>2</v>
      </c>
      <c r="E46" s="149">
        <v>1</v>
      </c>
      <c r="F46" s="149">
        <v>3</v>
      </c>
      <c r="G46" s="149">
        <v>2</v>
      </c>
      <c r="H46" s="149">
        <v>2</v>
      </c>
      <c r="I46" s="149">
        <v>3</v>
      </c>
      <c r="J46" s="149">
        <v>2</v>
      </c>
      <c r="K46" s="149">
        <v>3</v>
      </c>
      <c r="L46" s="151">
        <v>2</v>
      </c>
      <c r="M46" s="149">
        <v>3</v>
      </c>
      <c r="N46" s="149">
        <v>4</v>
      </c>
      <c r="O46" s="149">
        <v>2</v>
      </c>
      <c r="P46" s="149">
        <v>2</v>
      </c>
      <c r="Q46" s="149">
        <v>1</v>
      </c>
      <c r="R46" s="149">
        <v>3</v>
      </c>
      <c r="S46" s="149">
        <v>2</v>
      </c>
      <c r="T46" s="149">
        <v>2</v>
      </c>
      <c r="U46" s="149">
        <v>3</v>
      </c>
      <c r="V46" s="151">
        <v>4</v>
      </c>
      <c r="W46" s="149">
        <v>3</v>
      </c>
      <c r="X46" s="149">
        <v>3</v>
      </c>
      <c r="Y46" s="149">
        <v>2</v>
      </c>
      <c r="Z46" s="149">
        <v>3</v>
      </c>
      <c r="AA46" s="149">
        <v>2</v>
      </c>
      <c r="AB46" s="149">
        <v>4</v>
      </c>
      <c r="AC46" s="149">
        <v>3</v>
      </c>
      <c r="AD46" s="149">
        <v>3</v>
      </c>
      <c r="AE46" s="149">
        <v>2</v>
      </c>
      <c r="AF46" s="149">
        <v>3</v>
      </c>
      <c r="AG46" s="149">
        <v>1</v>
      </c>
      <c r="AH46" s="149">
        <v>3</v>
      </c>
      <c r="AI46" s="149">
        <v>4</v>
      </c>
      <c r="AJ46" s="149">
        <v>4</v>
      </c>
      <c r="AK46" s="149">
        <v>3</v>
      </c>
      <c r="AL46" s="149">
        <v>2</v>
      </c>
      <c r="AM46" s="149">
        <v>2</v>
      </c>
      <c r="AN46" s="149">
        <v>4</v>
      </c>
      <c r="AO46" s="149">
        <v>4</v>
      </c>
      <c r="AP46" s="149">
        <v>3</v>
      </c>
      <c r="AQ46" s="151">
        <v>3</v>
      </c>
      <c r="AR46" s="149">
        <v>3</v>
      </c>
      <c r="AS46" s="149">
        <v>3</v>
      </c>
      <c r="AT46" s="149">
        <v>3</v>
      </c>
      <c r="AU46" s="149">
        <v>2</v>
      </c>
      <c r="AV46" s="149">
        <v>3</v>
      </c>
      <c r="AW46" s="149">
        <v>4</v>
      </c>
      <c r="AX46" s="149">
        <v>2</v>
      </c>
      <c r="AY46" s="149">
        <v>3</v>
      </c>
      <c r="AZ46" s="149">
        <v>3</v>
      </c>
      <c r="BA46" s="151">
        <v>2</v>
      </c>
      <c r="BB46" s="149">
        <v>3</v>
      </c>
      <c r="BC46" s="149">
        <v>2</v>
      </c>
      <c r="BD46" s="149">
        <v>3</v>
      </c>
      <c r="BE46" s="149">
        <v>4</v>
      </c>
      <c r="BF46" s="149"/>
      <c r="BG46" s="149"/>
      <c r="BH46" s="149"/>
      <c r="BI46" s="149"/>
      <c r="BJ46" s="149"/>
      <c r="BK46" s="149"/>
      <c r="BL46" s="149"/>
      <c r="BM46" s="149"/>
      <c r="BN46" s="149"/>
      <c r="BO46" s="149"/>
      <c r="BP46" s="149"/>
      <c r="BQ46" s="149"/>
      <c r="BR46" s="149"/>
      <c r="BS46" s="149"/>
      <c r="BT46" s="149"/>
      <c r="BU46" s="149"/>
      <c r="BV46" s="149"/>
      <c r="BW46" s="149"/>
      <c r="BX46" s="149"/>
      <c r="BY46" s="149"/>
      <c r="BZ46" s="149"/>
      <c r="CA46" s="149"/>
      <c r="CB46" s="149"/>
      <c r="CC46" s="149"/>
      <c r="CD46" s="149">
        <f t="shared" si="70"/>
        <v>3</v>
      </c>
      <c r="CE46" s="149">
        <f t="shared" si="71"/>
        <v>20</v>
      </c>
      <c r="CF46" s="149">
        <f t="shared" si="72"/>
        <v>24</v>
      </c>
      <c r="CG46" s="149">
        <f t="shared" si="73"/>
        <v>9</v>
      </c>
      <c r="CH46" s="149">
        <f t="shared" si="74"/>
        <v>56</v>
      </c>
    </row>
    <row r="47" spans="1:86" ht="13.5" customHeight="1">
      <c r="A47" s="9">
        <f t="shared" si="75"/>
        <v>44</v>
      </c>
      <c r="B47" s="147">
        <v>3</v>
      </c>
      <c r="C47" s="11">
        <v>3</v>
      </c>
      <c r="D47" s="11">
        <v>3</v>
      </c>
      <c r="E47" s="11">
        <v>3</v>
      </c>
      <c r="F47" s="11">
        <v>3</v>
      </c>
      <c r="G47" s="11">
        <v>3</v>
      </c>
      <c r="H47" s="11">
        <v>3</v>
      </c>
      <c r="I47" s="11">
        <v>3</v>
      </c>
      <c r="J47" s="11">
        <v>3</v>
      </c>
      <c r="K47" s="11">
        <v>3</v>
      </c>
      <c r="L47" s="10">
        <v>2</v>
      </c>
      <c r="M47" s="11">
        <v>3</v>
      </c>
      <c r="N47" s="11">
        <v>3</v>
      </c>
      <c r="O47" s="11">
        <v>3</v>
      </c>
      <c r="P47" s="11">
        <v>3</v>
      </c>
      <c r="Q47" s="11">
        <v>2</v>
      </c>
      <c r="R47" s="11">
        <v>3</v>
      </c>
      <c r="S47" s="11">
        <v>2</v>
      </c>
      <c r="T47" s="11">
        <v>2</v>
      </c>
      <c r="U47" s="11">
        <v>3</v>
      </c>
      <c r="V47" s="10">
        <v>4</v>
      </c>
      <c r="W47" s="11">
        <v>3</v>
      </c>
      <c r="X47" s="11">
        <v>3</v>
      </c>
      <c r="Y47" s="11">
        <v>3</v>
      </c>
      <c r="Z47" s="11">
        <v>3</v>
      </c>
      <c r="AA47" s="11">
        <v>3</v>
      </c>
      <c r="AB47" s="11">
        <v>3</v>
      </c>
      <c r="AC47" s="11">
        <v>4</v>
      </c>
      <c r="AD47" s="11">
        <v>2</v>
      </c>
      <c r="AE47" s="11">
        <v>3</v>
      </c>
      <c r="AF47" s="10">
        <v>3</v>
      </c>
      <c r="AG47" s="11">
        <v>2</v>
      </c>
      <c r="AH47" s="11">
        <v>3</v>
      </c>
      <c r="AI47" s="11">
        <v>3</v>
      </c>
      <c r="AJ47" s="11">
        <v>4</v>
      </c>
      <c r="AK47" s="11">
        <v>3</v>
      </c>
      <c r="AL47" s="11">
        <v>3</v>
      </c>
      <c r="AM47" s="11">
        <v>3</v>
      </c>
      <c r="AN47" s="11">
        <v>3</v>
      </c>
      <c r="AO47" s="11">
        <v>4</v>
      </c>
      <c r="AP47" s="11">
        <v>4</v>
      </c>
      <c r="AQ47" s="10">
        <v>2</v>
      </c>
      <c r="AR47" s="11">
        <v>3</v>
      </c>
      <c r="AS47" s="11">
        <v>4</v>
      </c>
      <c r="AT47" s="11">
        <v>4</v>
      </c>
      <c r="AU47" s="11">
        <v>3</v>
      </c>
      <c r="AV47" s="11">
        <v>3</v>
      </c>
      <c r="AW47" s="11">
        <v>4</v>
      </c>
      <c r="AX47" s="11">
        <v>2</v>
      </c>
      <c r="AY47" s="11">
        <v>2</v>
      </c>
      <c r="AZ47" s="11">
        <v>3</v>
      </c>
      <c r="BA47" s="10">
        <v>2</v>
      </c>
      <c r="BB47" s="11">
        <v>2</v>
      </c>
      <c r="BC47" s="11">
        <v>3</v>
      </c>
      <c r="BD47" s="11">
        <v>3</v>
      </c>
      <c r="BE47" s="11">
        <v>3</v>
      </c>
      <c r="BF47" s="11"/>
      <c r="BG47" s="11"/>
      <c r="BH47" s="11"/>
      <c r="BI47" s="11"/>
      <c r="BJ47" s="11"/>
      <c r="BK47" s="11"/>
      <c r="BL47" s="11"/>
      <c r="BM47" s="11"/>
      <c r="BN47" s="11"/>
      <c r="BO47" s="11"/>
      <c r="BP47" s="11"/>
      <c r="BQ47" s="11"/>
      <c r="BR47" s="11"/>
      <c r="BS47" s="11"/>
      <c r="BT47" s="11"/>
      <c r="BU47" s="11"/>
      <c r="BV47" s="11"/>
      <c r="BW47" s="11"/>
      <c r="BX47" s="11"/>
      <c r="BY47" s="11"/>
      <c r="BZ47" s="11"/>
      <c r="CA47" s="11"/>
      <c r="CB47" s="11"/>
      <c r="CC47" s="11"/>
      <c r="CD47" s="13">
        <f t="shared" si="70"/>
        <v>0</v>
      </c>
      <c r="CE47" s="13">
        <f t="shared" si="71"/>
        <v>11</v>
      </c>
      <c r="CF47" s="13">
        <f t="shared" si="72"/>
        <v>37</v>
      </c>
      <c r="CG47" s="13">
        <f t="shared" si="73"/>
        <v>8</v>
      </c>
      <c r="CH47" s="13">
        <f t="shared" si="74"/>
        <v>56</v>
      </c>
    </row>
    <row r="48" spans="1:86" ht="13.5" customHeight="1">
      <c r="A48" s="9">
        <f t="shared" si="75"/>
        <v>45</v>
      </c>
      <c r="B48" s="147">
        <v>2</v>
      </c>
      <c r="C48" s="11">
        <v>2</v>
      </c>
      <c r="D48" s="11">
        <v>1</v>
      </c>
      <c r="E48" s="11">
        <v>2</v>
      </c>
      <c r="F48" s="11">
        <v>3</v>
      </c>
      <c r="G48" s="11">
        <v>3</v>
      </c>
      <c r="H48" s="11">
        <v>3</v>
      </c>
      <c r="I48" s="11">
        <v>3</v>
      </c>
      <c r="J48" s="11">
        <v>4</v>
      </c>
      <c r="K48" s="11">
        <v>3</v>
      </c>
      <c r="L48" s="10">
        <v>2</v>
      </c>
      <c r="M48" s="11">
        <v>2</v>
      </c>
      <c r="N48" s="11">
        <v>4</v>
      </c>
      <c r="O48" s="11">
        <v>3</v>
      </c>
      <c r="P48" s="11">
        <v>3</v>
      </c>
      <c r="Q48" s="11">
        <v>2</v>
      </c>
      <c r="R48" s="11">
        <v>2</v>
      </c>
      <c r="S48" s="11">
        <v>2</v>
      </c>
      <c r="T48" s="11">
        <v>2</v>
      </c>
      <c r="U48" s="11">
        <v>3</v>
      </c>
      <c r="V48" s="10">
        <v>4</v>
      </c>
      <c r="W48" s="11">
        <v>3</v>
      </c>
      <c r="X48" s="11">
        <v>3</v>
      </c>
      <c r="Y48" s="11">
        <v>4</v>
      </c>
      <c r="Z48" s="11">
        <v>2</v>
      </c>
      <c r="AA48" s="11">
        <v>3</v>
      </c>
      <c r="AB48" s="11">
        <v>3</v>
      </c>
      <c r="AC48" s="11">
        <v>4</v>
      </c>
      <c r="AD48" s="11">
        <v>3</v>
      </c>
      <c r="AE48" s="11">
        <v>2</v>
      </c>
      <c r="AF48" s="10">
        <v>3</v>
      </c>
      <c r="AG48" s="11">
        <v>2</v>
      </c>
      <c r="AH48" s="11">
        <v>3</v>
      </c>
      <c r="AI48" s="11">
        <v>4</v>
      </c>
      <c r="AJ48" s="11">
        <v>3</v>
      </c>
      <c r="AK48" s="11">
        <v>4</v>
      </c>
      <c r="AL48" s="11">
        <v>2</v>
      </c>
      <c r="AM48" s="11">
        <v>2</v>
      </c>
      <c r="AN48" s="11">
        <v>3</v>
      </c>
      <c r="AO48" s="11">
        <v>4</v>
      </c>
      <c r="AP48" s="11">
        <v>3</v>
      </c>
      <c r="AQ48" s="10">
        <v>3</v>
      </c>
      <c r="AR48" s="11">
        <v>3</v>
      </c>
      <c r="AS48" s="11">
        <v>3</v>
      </c>
      <c r="AT48" s="11">
        <v>4</v>
      </c>
      <c r="AU48" s="11">
        <v>2</v>
      </c>
      <c r="AV48" s="11">
        <v>3</v>
      </c>
      <c r="AW48" s="11">
        <v>3</v>
      </c>
      <c r="AX48" s="11">
        <v>1</v>
      </c>
      <c r="AY48" s="11">
        <v>1</v>
      </c>
      <c r="AZ48" s="11">
        <v>2</v>
      </c>
      <c r="BA48" s="10">
        <v>2</v>
      </c>
      <c r="BB48" s="11">
        <v>3</v>
      </c>
      <c r="BC48" s="11">
        <v>3</v>
      </c>
      <c r="BD48" s="11">
        <v>3</v>
      </c>
      <c r="BE48" s="11">
        <v>3</v>
      </c>
      <c r="BF48" s="11"/>
      <c r="BG48" s="11"/>
      <c r="BH48" s="11"/>
      <c r="BI48" s="11"/>
      <c r="BJ48" s="11"/>
      <c r="BK48" s="11"/>
      <c r="BL48" s="11"/>
      <c r="BM48" s="11"/>
      <c r="BN48" s="11"/>
      <c r="BO48" s="11"/>
      <c r="BP48" s="11"/>
      <c r="BQ48" s="11"/>
      <c r="BR48" s="11"/>
      <c r="BS48" s="11"/>
      <c r="BT48" s="11"/>
      <c r="BU48" s="11"/>
      <c r="BV48" s="11"/>
      <c r="BW48" s="11"/>
      <c r="BX48" s="11"/>
      <c r="BY48" s="11"/>
      <c r="BZ48" s="11"/>
      <c r="CA48" s="11"/>
      <c r="CB48" s="11"/>
      <c r="CC48" s="11"/>
      <c r="CD48" s="13">
        <f t="shared" si="70"/>
        <v>3</v>
      </c>
      <c r="CE48" s="13">
        <f t="shared" si="71"/>
        <v>17</v>
      </c>
      <c r="CF48" s="13">
        <f t="shared" si="72"/>
        <v>27</v>
      </c>
      <c r="CG48" s="13">
        <f t="shared" si="73"/>
        <v>9</v>
      </c>
      <c r="CH48" s="13">
        <f t="shared" si="74"/>
        <v>56</v>
      </c>
    </row>
    <row r="49" spans="1:86" ht="13.5" customHeight="1">
      <c r="A49" s="9">
        <f t="shared" si="75"/>
        <v>46</v>
      </c>
      <c r="B49" s="147">
        <v>2</v>
      </c>
      <c r="C49" s="11">
        <v>3</v>
      </c>
      <c r="D49" s="11">
        <v>1</v>
      </c>
      <c r="E49" s="11">
        <v>3</v>
      </c>
      <c r="F49" s="11">
        <v>3</v>
      </c>
      <c r="G49" s="11">
        <v>3</v>
      </c>
      <c r="H49" s="11">
        <v>3</v>
      </c>
      <c r="I49" s="11">
        <v>3</v>
      </c>
      <c r="J49" s="11">
        <v>3</v>
      </c>
      <c r="K49" s="11">
        <v>3</v>
      </c>
      <c r="L49" s="10">
        <v>3</v>
      </c>
      <c r="M49" s="11">
        <v>3</v>
      </c>
      <c r="N49" s="11">
        <v>3</v>
      </c>
      <c r="O49" s="11">
        <v>3</v>
      </c>
      <c r="P49" s="11">
        <v>2</v>
      </c>
      <c r="Q49" s="11">
        <v>3</v>
      </c>
      <c r="R49" s="11">
        <v>3</v>
      </c>
      <c r="S49" s="11">
        <v>3</v>
      </c>
      <c r="T49" s="11">
        <v>3</v>
      </c>
      <c r="U49" s="11">
        <v>3</v>
      </c>
      <c r="V49" s="10">
        <v>4</v>
      </c>
      <c r="W49" s="11">
        <v>3</v>
      </c>
      <c r="X49" s="11">
        <v>3</v>
      </c>
      <c r="Y49" s="11">
        <v>4</v>
      </c>
      <c r="Z49" s="11">
        <v>3</v>
      </c>
      <c r="AA49" s="11">
        <v>3</v>
      </c>
      <c r="AB49" s="11">
        <v>3</v>
      </c>
      <c r="AC49" s="11">
        <v>3</v>
      </c>
      <c r="AD49" s="11">
        <v>2</v>
      </c>
      <c r="AE49" s="11">
        <v>3</v>
      </c>
      <c r="AF49" s="10">
        <v>4</v>
      </c>
      <c r="AG49" s="11">
        <v>3</v>
      </c>
      <c r="AH49" s="11">
        <v>3</v>
      </c>
      <c r="AI49" s="11">
        <v>3</v>
      </c>
      <c r="AJ49" s="11">
        <v>3</v>
      </c>
      <c r="AK49" s="11">
        <v>3</v>
      </c>
      <c r="AL49" s="11">
        <v>3</v>
      </c>
      <c r="AM49" s="11">
        <v>3</v>
      </c>
      <c r="AN49" s="11">
        <v>3</v>
      </c>
      <c r="AO49" s="11">
        <v>4</v>
      </c>
      <c r="AP49" s="11">
        <v>4</v>
      </c>
      <c r="AQ49" s="10">
        <v>2</v>
      </c>
      <c r="AR49" s="11">
        <v>3</v>
      </c>
      <c r="AS49" s="11">
        <v>3</v>
      </c>
      <c r="AT49" s="11">
        <v>3</v>
      </c>
      <c r="AU49" s="11">
        <v>3</v>
      </c>
      <c r="AV49" s="11">
        <v>3</v>
      </c>
      <c r="AW49" s="11">
        <v>3</v>
      </c>
      <c r="AX49" s="11">
        <v>2</v>
      </c>
      <c r="AY49" s="11">
        <v>3</v>
      </c>
      <c r="AZ49" s="11">
        <v>3</v>
      </c>
      <c r="BA49" s="10">
        <v>3</v>
      </c>
      <c r="BB49" s="11">
        <v>2</v>
      </c>
      <c r="BC49" s="11">
        <v>3</v>
      </c>
      <c r="BD49" s="11">
        <v>3</v>
      </c>
      <c r="BE49" s="11">
        <v>3</v>
      </c>
      <c r="BF49" s="11"/>
      <c r="BG49" s="11"/>
      <c r="BH49" s="11"/>
      <c r="BI49" s="11"/>
      <c r="BJ49" s="11"/>
      <c r="BK49" s="11"/>
      <c r="BL49" s="11"/>
      <c r="BM49" s="11"/>
      <c r="BN49" s="11"/>
      <c r="BO49" s="11"/>
      <c r="BP49" s="11"/>
      <c r="BQ49" s="11"/>
      <c r="BR49" s="11"/>
      <c r="BS49" s="11"/>
      <c r="BT49" s="11"/>
      <c r="BU49" s="11"/>
      <c r="BV49" s="11"/>
      <c r="BW49" s="11"/>
      <c r="BX49" s="11"/>
      <c r="BY49" s="11"/>
      <c r="BZ49" s="11"/>
      <c r="CA49" s="11"/>
      <c r="CB49" s="11"/>
      <c r="CC49" s="11"/>
      <c r="CD49" s="13">
        <f t="shared" si="70"/>
        <v>1</v>
      </c>
      <c r="CE49" s="13">
        <f t="shared" si="71"/>
        <v>6</v>
      </c>
      <c r="CF49" s="13">
        <f t="shared" si="72"/>
        <v>44</v>
      </c>
      <c r="CG49" s="13">
        <f t="shared" si="73"/>
        <v>5</v>
      </c>
      <c r="CH49" s="13">
        <f t="shared" si="74"/>
        <v>56</v>
      </c>
    </row>
    <row r="50" spans="1:86" ht="13.5" customHeight="1">
      <c r="A50" s="9">
        <f t="shared" si="75"/>
        <v>47</v>
      </c>
      <c r="B50" s="147">
        <v>2</v>
      </c>
      <c r="C50" s="11">
        <v>3</v>
      </c>
      <c r="D50" s="11">
        <v>2</v>
      </c>
      <c r="E50" s="11">
        <v>3</v>
      </c>
      <c r="F50" s="11">
        <v>3</v>
      </c>
      <c r="G50" s="11">
        <v>3</v>
      </c>
      <c r="H50" s="11">
        <v>3</v>
      </c>
      <c r="I50" s="11">
        <v>3</v>
      </c>
      <c r="J50" s="11">
        <v>3</v>
      </c>
      <c r="K50" s="11">
        <v>3</v>
      </c>
      <c r="L50" s="10">
        <v>3</v>
      </c>
      <c r="M50" s="11">
        <v>4</v>
      </c>
      <c r="N50" s="11">
        <v>3</v>
      </c>
      <c r="O50" s="11">
        <v>3</v>
      </c>
      <c r="P50" s="11">
        <v>2</v>
      </c>
      <c r="Q50" s="11">
        <v>2</v>
      </c>
      <c r="R50" s="11">
        <v>4</v>
      </c>
      <c r="S50" s="11">
        <v>3</v>
      </c>
      <c r="T50" s="11">
        <v>3</v>
      </c>
      <c r="U50" s="11">
        <v>3</v>
      </c>
      <c r="V50" s="10">
        <v>4</v>
      </c>
      <c r="W50" s="11">
        <v>3</v>
      </c>
      <c r="X50" s="11">
        <v>3</v>
      </c>
      <c r="Y50" s="11">
        <v>2</v>
      </c>
      <c r="Z50" s="11">
        <v>1</v>
      </c>
      <c r="AA50" s="11">
        <v>3</v>
      </c>
      <c r="AB50" s="11">
        <v>3</v>
      </c>
      <c r="AC50" s="11">
        <v>3</v>
      </c>
      <c r="AD50" s="11">
        <v>2</v>
      </c>
      <c r="AE50" s="11">
        <v>2</v>
      </c>
      <c r="AF50" s="10">
        <v>3</v>
      </c>
      <c r="AG50" s="11">
        <v>3</v>
      </c>
      <c r="AH50" s="11">
        <v>3</v>
      </c>
      <c r="AI50" s="11">
        <v>3</v>
      </c>
      <c r="AJ50" s="11">
        <v>4</v>
      </c>
      <c r="AK50" s="11">
        <v>3</v>
      </c>
      <c r="AL50" s="11">
        <v>3</v>
      </c>
      <c r="AM50" s="11">
        <v>3</v>
      </c>
      <c r="AN50" s="11">
        <v>2</v>
      </c>
      <c r="AO50" s="11">
        <v>3</v>
      </c>
      <c r="AP50" s="11">
        <v>4</v>
      </c>
      <c r="AQ50" s="10">
        <v>2</v>
      </c>
      <c r="AR50" s="11">
        <v>3</v>
      </c>
      <c r="AS50" s="11">
        <v>3</v>
      </c>
      <c r="AT50" s="11">
        <v>3</v>
      </c>
      <c r="AU50" s="11">
        <v>3</v>
      </c>
      <c r="AV50" s="11">
        <v>3</v>
      </c>
      <c r="AW50" s="11">
        <v>3</v>
      </c>
      <c r="AX50" s="11">
        <v>1</v>
      </c>
      <c r="AY50" s="11">
        <v>3</v>
      </c>
      <c r="AZ50" s="11">
        <v>2</v>
      </c>
      <c r="BA50" s="10">
        <v>3</v>
      </c>
      <c r="BB50" s="11">
        <v>3</v>
      </c>
      <c r="BC50" s="11">
        <v>3</v>
      </c>
      <c r="BD50" s="11">
        <v>3</v>
      </c>
      <c r="BE50" s="11">
        <v>3</v>
      </c>
      <c r="BF50" s="11"/>
      <c r="BG50" s="11"/>
      <c r="BH50" s="11"/>
      <c r="BI50" s="11"/>
      <c r="BJ50" s="11"/>
      <c r="BK50" s="11"/>
      <c r="BL50" s="11"/>
      <c r="BM50" s="11"/>
      <c r="BN50" s="11"/>
      <c r="BO50" s="11"/>
      <c r="BP50" s="11"/>
      <c r="BQ50" s="11"/>
      <c r="BR50" s="11"/>
      <c r="BS50" s="11"/>
      <c r="BT50" s="11"/>
      <c r="BU50" s="11"/>
      <c r="BV50" s="11"/>
      <c r="BW50" s="11"/>
      <c r="BX50" s="11"/>
      <c r="BY50" s="11"/>
      <c r="BZ50" s="11"/>
      <c r="CA50" s="11"/>
      <c r="CB50" s="11"/>
      <c r="CC50" s="11"/>
      <c r="CD50" s="13">
        <f t="shared" si="70"/>
        <v>2</v>
      </c>
      <c r="CE50" s="13">
        <f t="shared" si="71"/>
        <v>10</v>
      </c>
      <c r="CF50" s="13">
        <f t="shared" si="72"/>
        <v>39</v>
      </c>
      <c r="CG50" s="13">
        <f t="shared" si="73"/>
        <v>5</v>
      </c>
      <c r="CH50" s="13">
        <f t="shared" si="74"/>
        <v>56</v>
      </c>
    </row>
    <row r="51" spans="1:86" ht="13.5" customHeight="1">
      <c r="A51" s="9">
        <f t="shared" si="75"/>
        <v>48</v>
      </c>
      <c r="B51" s="147">
        <v>2</v>
      </c>
      <c r="C51" s="11">
        <v>3</v>
      </c>
      <c r="D51" s="11">
        <v>2</v>
      </c>
      <c r="E51" s="11">
        <v>4</v>
      </c>
      <c r="F51" s="11">
        <v>3</v>
      </c>
      <c r="G51" s="11">
        <v>1</v>
      </c>
      <c r="H51" s="11">
        <v>3</v>
      </c>
      <c r="I51" s="11">
        <v>3</v>
      </c>
      <c r="J51" s="11">
        <v>4</v>
      </c>
      <c r="K51" s="11">
        <v>3</v>
      </c>
      <c r="L51" s="10">
        <v>3</v>
      </c>
      <c r="M51" s="11">
        <v>3</v>
      </c>
      <c r="N51" s="11">
        <v>3</v>
      </c>
      <c r="O51" s="11">
        <v>3</v>
      </c>
      <c r="P51" s="11">
        <v>2</v>
      </c>
      <c r="Q51" s="11">
        <v>3</v>
      </c>
      <c r="R51" s="11">
        <v>3</v>
      </c>
      <c r="S51" s="11">
        <v>3</v>
      </c>
      <c r="T51" s="11">
        <v>3</v>
      </c>
      <c r="U51" s="11">
        <v>3</v>
      </c>
      <c r="V51" s="10">
        <v>4</v>
      </c>
      <c r="W51" s="11">
        <v>3</v>
      </c>
      <c r="X51" s="11">
        <v>3</v>
      </c>
      <c r="Y51" s="11">
        <v>3</v>
      </c>
      <c r="Z51" s="11">
        <v>3</v>
      </c>
      <c r="AA51" s="11">
        <v>3</v>
      </c>
      <c r="AB51" s="11">
        <v>3</v>
      </c>
      <c r="AC51" s="11">
        <v>4</v>
      </c>
      <c r="AD51" s="11">
        <v>2</v>
      </c>
      <c r="AE51" s="11">
        <v>3</v>
      </c>
      <c r="AF51" s="10">
        <v>4</v>
      </c>
      <c r="AG51" s="11">
        <v>3</v>
      </c>
      <c r="AH51" s="11">
        <v>4</v>
      </c>
      <c r="AI51" s="11">
        <v>4</v>
      </c>
      <c r="AJ51" s="11">
        <v>4</v>
      </c>
      <c r="AK51" s="11">
        <v>4</v>
      </c>
      <c r="AL51" s="11">
        <v>3</v>
      </c>
      <c r="AM51" s="11">
        <v>3</v>
      </c>
      <c r="AN51" s="11">
        <v>4</v>
      </c>
      <c r="AO51" s="11">
        <v>4</v>
      </c>
      <c r="AP51" s="11">
        <v>4</v>
      </c>
      <c r="AQ51" s="10">
        <v>3</v>
      </c>
      <c r="AR51" s="11">
        <v>3</v>
      </c>
      <c r="AS51" s="11">
        <v>3</v>
      </c>
      <c r="AT51" s="11">
        <v>3</v>
      </c>
      <c r="AU51" s="11">
        <v>4</v>
      </c>
      <c r="AV51" s="11">
        <v>3</v>
      </c>
      <c r="AW51" s="11">
        <v>4</v>
      </c>
      <c r="AX51" s="11">
        <v>1</v>
      </c>
      <c r="AY51" s="11">
        <v>4</v>
      </c>
      <c r="AZ51" s="11">
        <v>3</v>
      </c>
      <c r="BA51" s="10">
        <v>3</v>
      </c>
      <c r="BB51" s="11">
        <v>3</v>
      </c>
      <c r="BC51" s="11">
        <v>3</v>
      </c>
      <c r="BD51" s="11">
        <v>3</v>
      </c>
      <c r="BE51" s="11">
        <v>3</v>
      </c>
      <c r="BF51" s="11"/>
      <c r="BG51" s="11"/>
      <c r="BH51" s="11"/>
      <c r="BI51" s="11"/>
      <c r="BJ51" s="11"/>
      <c r="BK51" s="11"/>
      <c r="BL51" s="11"/>
      <c r="BM51" s="11"/>
      <c r="BN51" s="11"/>
      <c r="BO51" s="11"/>
      <c r="BP51" s="11"/>
      <c r="BQ51" s="11"/>
      <c r="BR51" s="11"/>
      <c r="BS51" s="11"/>
      <c r="BT51" s="11"/>
      <c r="BU51" s="11"/>
      <c r="BV51" s="11"/>
      <c r="BW51" s="11"/>
      <c r="BX51" s="11"/>
      <c r="BY51" s="11"/>
      <c r="BZ51" s="11"/>
      <c r="CA51" s="11"/>
      <c r="CB51" s="11"/>
      <c r="CC51" s="11"/>
      <c r="CD51" s="13">
        <f t="shared" si="70"/>
        <v>2</v>
      </c>
      <c r="CE51" s="13">
        <f t="shared" si="71"/>
        <v>4</v>
      </c>
      <c r="CF51" s="13">
        <f t="shared" si="72"/>
        <v>35</v>
      </c>
      <c r="CG51" s="13">
        <f t="shared" si="73"/>
        <v>15</v>
      </c>
      <c r="CH51" s="13">
        <f t="shared" si="74"/>
        <v>56</v>
      </c>
    </row>
    <row r="52" spans="1:86" ht="13.5" customHeight="1">
      <c r="A52" s="9">
        <f t="shared" si="75"/>
        <v>49</v>
      </c>
      <c r="B52" s="147">
        <v>2</v>
      </c>
      <c r="C52" s="11">
        <v>2</v>
      </c>
      <c r="D52" s="11">
        <v>2</v>
      </c>
      <c r="E52" s="11">
        <v>2</v>
      </c>
      <c r="F52" s="11">
        <v>3</v>
      </c>
      <c r="G52" s="11">
        <v>2</v>
      </c>
      <c r="H52" s="11">
        <v>2</v>
      </c>
      <c r="I52" s="11">
        <v>3</v>
      </c>
      <c r="J52" s="11">
        <v>4</v>
      </c>
      <c r="K52" s="11">
        <v>3</v>
      </c>
      <c r="L52" s="10">
        <v>2</v>
      </c>
      <c r="M52" s="11">
        <v>2</v>
      </c>
      <c r="N52" s="11">
        <v>4</v>
      </c>
      <c r="O52" s="11">
        <v>2</v>
      </c>
      <c r="P52" s="11">
        <v>2</v>
      </c>
      <c r="Q52" s="11">
        <v>1</v>
      </c>
      <c r="R52" s="11">
        <v>2</v>
      </c>
      <c r="S52" s="11">
        <v>2</v>
      </c>
      <c r="T52" s="11">
        <v>2</v>
      </c>
      <c r="U52" s="11">
        <v>3</v>
      </c>
      <c r="V52" s="10">
        <v>4</v>
      </c>
      <c r="W52" s="11">
        <v>3</v>
      </c>
      <c r="X52" s="11">
        <v>3</v>
      </c>
      <c r="Y52" s="11">
        <v>2</v>
      </c>
      <c r="Z52" s="11">
        <v>2</v>
      </c>
      <c r="AA52" s="11">
        <v>3</v>
      </c>
      <c r="AB52" s="11">
        <v>3</v>
      </c>
      <c r="AC52" s="11">
        <v>3</v>
      </c>
      <c r="AD52" s="11">
        <v>3</v>
      </c>
      <c r="AE52" s="11">
        <v>3</v>
      </c>
      <c r="AF52" s="10">
        <v>3</v>
      </c>
      <c r="AG52" s="11">
        <v>1</v>
      </c>
      <c r="AH52" s="11">
        <v>3</v>
      </c>
      <c r="AI52" s="11">
        <v>4</v>
      </c>
      <c r="AJ52" s="11">
        <v>4</v>
      </c>
      <c r="AK52" s="11">
        <v>3</v>
      </c>
      <c r="AL52" s="11">
        <v>3</v>
      </c>
      <c r="AM52" s="11">
        <v>2</v>
      </c>
      <c r="AN52" s="11">
        <v>2</v>
      </c>
      <c r="AO52" s="11">
        <v>3</v>
      </c>
      <c r="AP52" s="11">
        <v>4</v>
      </c>
      <c r="AQ52" s="10">
        <v>3</v>
      </c>
      <c r="AR52" s="11">
        <v>4</v>
      </c>
      <c r="AS52" s="11">
        <v>3</v>
      </c>
      <c r="AT52" s="11">
        <v>2</v>
      </c>
      <c r="AU52" s="11">
        <v>2</v>
      </c>
      <c r="AV52" s="11">
        <v>3</v>
      </c>
      <c r="AW52" s="11">
        <v>3</v>
      </c>
      <c r="AX52" s="11">
        <v>1</v>
      </c>
      <c r="AY52" s="11">
        <v>3</v>
      </c>
      <c r="AZ52" s="11">
        <v>3</v>
      </c>
      <c r="BA52" s="10">
        <v>2</v>
      </c>
      <c r="BB52" s="11">
        <v>3</v>
      </c>
      <c r="BC52" s="11">
        <v>3</v>
      </c>
      <c r="BD52" s="11">
        <v>3</v>
      </c>
      <c r="BE52" s="11">
        <v>3</v>
      </c>
      <c r="BF52" s="11"/>
      <c r="BG52" s="11"/>
      <c r="BH52" s="11"/>
      <c r="BI52" s="11"/>
      <c r="BJ52" s="11"/>
      <c r="BK52" s="11"/>
      <c r="BL52" s="11"/>
      <c r="BM52" s="11"/>
      <c r="BN52" s="11"/>
      <c r="BO52" s="11"/>
      <c r="BP52" s="11"/>
      <c r="BQ52" s="11"/>
      <c r="BR52" s="11"/>
      <c r="BS52" s="11"/>
      <c r="BT52" s="11"/>
      <c r="BU52" s="11"/>
      <c r="BV52" s="11"/>
      <c r="BW52" s="11"/>
      <c r="BX52" s="11"/>
      <c r="BY52" s="11"/>
      <c r="BZ52" s="11"/>
      <c r="CA52" s="11"/>
      <c r="CB52" s="11"/>
      <c r="CC52" s="11"/>
      <c r="CD52" s="13">
        <f t="shared" si="70"/>
        <v>3</v>
      </c>
      <c r="CE52" s="13">
        <f>COUNTIF(B52:CC52,"2")</f>
        <v>20</v>
      </c>
      <c r="CF52" s="13">
        <f t="shared" si="72"/>
        <v>26</v>
      </c>
      <c r="CG52" s="13">
        <f t="shared" si="73"/>
        <v>7</v>
      </c>
      <c r="CH52" s="13">
        <f t="shared" si="74"/>
        <v>56</v>
      </c>
    </row>
    <row r="53" spans="1:86" ht="13.5" customHeight="1">
      <c r="A53" s="9">
        <f t="shared" si="75"/>
        <v>50</v>
      </c>
      <c r="B53" s="147">
        <v>2</v>
      </c>
      <c r="C53" s="11">
        <v>2</v>
      </c>
      <c r="D53" s="11">
        <v>2</v>
      </c>
      <c r="E53" s="11">
        <v>2</v>
      </c>
      <c r="F53" s="11">
        <v>3</v>
      </c>
      <c r="G53" s="11">
        <v>2</v>
      </c>
      <c r="H53" s="11">
        <v>3</v>
      </c>
      <c r="I53" s="11">
        <v>3</v>
      </c>
      <c r="J53" s="11">
        <v>4</v>
      </c>
      <c r="K53" s="11">
        <v>3</v>
      </c>
      <c r="L53" s="10">
        <v>2</v>
      </c>
      <c r="M53" s="11">
        <v>2</v>
      </c>
      <c r="N53" s="11">
        <v>4</v>
      </c>
      <c r="O53" s="11">
        <v>4</v>
      </c>
      <c r="P53" s="11">
        <v>2</v>
      </c>
      <c r="Q53" s="11">
        <v>1</v>
      </c>
      <c r="R53" s="11">
        <v>2</v>
      </c>
      <c r="S53" s="11">
        <v>2</v>
      </c>
      <c r="T53" s="11">
        <v>2</v>
      </c>
      <c r="U53" s="11">
        <v>3</v>
      </c>
      <c r="V53" s="10">
        <v>3</v>
      </c>
      <c r="W53" s="11">
        <v>3</v>
      </c>
      <c r="X53" s="11">
        <v>3</v>
      </c>
      <c r="Y53" s="11">
        <v>2</v>
      </c>
      <c r="Z53" s="11">
        <v>3</v>
      </c>
      <c r="AA53" s="11">
        <v>2</v>
      </c>
      <c r="AB53" s="11">
        <v>2</v>
      </c>
      <c r="AC53" s="11">
        <v>4</v>
      </c>
      <c r="AD53" s="11">
        <v>2</v>
      </c>
      <c r="AE53" s="11">
        <v>3</v>
      </c>
      <c r="AF53" s="10">
        <v>3</v>
      </c>
      <c r="AG53" s="11">
        <v>2</v>
      </c>
      <c r="AH53" s="11">
        <v>3</v>
      </c>
      <c r="AI53" s="11">
        <v>4</v>
      </c>
      <c r="AJ53" s="11">
        <v>4</v>
      </c>
      <c r="AK53" s="11">
        <v>4</v>
      </c>
      <c r="AL53" s="11">
        <v>3</v>
      </c>
      <c r="AM53" s="11">
        <v>2</v>
      </c>
      <c r="AN53" s="11">
        <v>2</v>
      </c>
      <c r="AO53" s="11">
        <v>4</v>
      </c>
      <c r="AP53" s="11">
        <v>4</v>
      </c>
      <c r="AQ53" s="10">
        <v>2</v>
      </c>
      <c r="AR53" s="11">
        <v>4</v>
      </c>
      <c r="AS53" s="11">
        <v>3</v>
      </c>
      <c r="AT53" s="11">
        <v>3</v>
      </c>
      <c r="AU53" s="11">
        <v>3</v>
      </c>
      <c r="AV53" s="11">
        <v>2</v>
      </c>
      <c r="AW53" s="11">
        <v>3</v>
      </c>
      <c r="AX53" s="11">
        <v>2</v>
      </c>
      <c r="AY53" s="11">
        <v>2</v>
      </c>
      <c r="AZ53" s="11">
        <v>2</v>
      </c>
      <c r="BA53" s="10">
        <v>2</v>
      </c>
      <c r="BB53" s="11">
        <v>2</v>
      </c>
      <c r="BC53" s="11">
        <v>3</v>
      </c>
      <c r="BD53" s="11">
        <v>2</v>
      </c>
      <c r="BE53" s="11">
        <v>4</v>
      </c>
      <c r="BF53" s="11"/>
      <c r="BG53" s="11"/>
      <c r="BH53" s="11"/>
      <c r="BI53" s="11"/>
      <c r="BJ53" s="11"/>
      <c r="BK53" s="11"/>
      <c r="BL53" s="11"/>
      <c r="BM53" s="11"/>
      <c r="BN53" s="11"/>
      <c r="BO53" s="11"/>
      <c r="BP53" s="11"/>
      <c r="BQ53" s="11"/>
      <c r="BR53" s="11"/>
      <c r="BS53" s="11"/>
      <c r="BT53" s="11"/>
      <c r="BU53" s="11"/>
      <c r="BV53" s="11"/>
      <c r="BW53" s="11"/>
      <c r="BX53" s="11"/>
      <c r="BY53" s="11"/>
      <c r="BZ53" s="11"/>
      <c r="CA53" s="11"/>
      <c r="CB53" s="11"/>
      <c r="CC53" s="11"/>
      <c r="CD53" s="13">
        <f t="shared" si="70"/>
        <v>1</v>
      </c>
      <c r="CE53" s="13">
        <f t="shared" si="71"/>
        <v>26</v>
      </c>
      <c r="CF53" s="13">
        <f t="shared" si="72"/>
        <v>18</v>
      </c>
      <c r="CG53" s="13">
        <f t="shared" si="73"/>
        <v>11</v>
      </c>
      <c r="CH53" s="13">
        <f t="shared" si="74"/>
        <v>56</v>
      </c>
    </row>
    <row r="54" spans="1:86" ht="13.5" customHeight="1">
      <c r="A54" s="9">
        <f t="shared" si="75"/>
        <v>51</v>
      </c>
      <c r="B54" s="147">
        <v>2</v>
      </c>
      <c r="C54" s="11">
        <v>2</v>
      </c>
      <c r="D54" s="11">
        <v>2</v>
      </c>
      <c r="E54" s="11">
        <v>2</v>
      </c>
      <c r="F54" s="11">
        <v>3</v>
      </c>
      <c r="G54" s="11">
        <v>2</v>
      </c>
      <c r="H54" s="11">
        <v>2</v>
      </c>
      <c r="I54" s="11">
        <v>3</v>
      </c>
      <c r="J54" s="11">
        <v>2</v>
      </c>
      <c r="K54" s="11">
        <v>3</v>
      </c>
      <c r="L54" s="10">
        <v>1</v>
      </c>
      <c r="M54" s="11">
        <v>2</v>
      </c>
      <c r="N54" s="11">
        <v>3</v>
      </c>
      <c r="O54" s="11">
        <v>2</v>
      </c>
      <c r="P54" s="11">
        <v>2</v>
      </c>
      <c r="Q54" s="11">
        <v>2</v>
      </c>
      <c r="R54" s="11">
        <v>2</v>
      </c>
      <c r="S54" s="11">
        <v>1</v>
      </c>
      <c r="T54" s="11">
        <v>1</v>
      </c>
      <c r="U54" s="11">
        <v>3</v>
      </c>
      <c r="V54" s="10">
        <v>3</v>
      </c>
      <c r="W54" s="11">
        <v>3</v>
      </c>
      <c r="X54" s="11">
        <v>3</v>
      </c>
      <c r="Y54" s="11">
        <v>1</v>
      </c>
      <c r="Z54" s="11">
        <v>3</v>
      </c>
      <c r="AA54" s="11">
        <v>2</v>
      </c>
      <c r="AB54" s="11">
        <v>4</v>
      </c>
      <c r="AC54" s="11">
        <v>4</v>
      </c>
      <c r="AD54" s="11">
        <v>3</v>
      </c>
      <c r="AE54" s="11">
        <v>2</v>
      </c>
      <c r="AF54" s="10">
        <v>3</v>
      </c>
      <c r="AG54" s="11">
        <v>1</v>
      </c>
      <c r="AH54" s="11">
        <v>3</v>
      </c>
      <c r="AI54" s="11">
        <v>4</v>
      </c>
      <c r="AJ54" s="11">
        <v>2</v>
      </c>
      <c r="AK54" s="11">
        <v>3</v>
      </c>
      <c r="AL54" s="11">
        <v>2</v>
      </c>
      <c r="AM54" s="11">
        <v>1</v>
      </c>
      <c r="AN54" s="11">
        <v>2</v>
      </c>
      <c r="AO54" s="11">
        <v>3</v>
      </c>
      <c r="AP54" s="11">
        <v>3</v>
      </c>
      <c r="AQ54" s="10">
        <v>3</v>
      </c>
      <c r="AR54" s="11">
        <v>3</v>
      </c>
      <c r="AS54" s="11">
        <v>3</v>
      </c>
      <c r="AT54" s="11">
        <v>3</v>
      </c>
      <c r="AU54" s="11">
        <v>2</v>
      </c>
      <c r="AV54" s="11">
        <v>2</v>
      </c>
      <c r="AW54" s="11">
        <v>3</v>
      </c>
      <c r="AX54" s="11">
        <v>1</v>
      </c>
      <c r="AY54" s="11">
        <v>1</v>
      </c>
      <c r="AZ54" s="11">
        <v>2</v>
      </c>
      <c r="BA54" s="10">
        <v>2</v>
      </c>
      <c r="BB54" s="11">
        <v>2</v>
      </c>
      <c r="BC54" s="11">
        <v>3</v>
      </c>
      <c r="BD54" s="11">
        <v>3</v>
      </c>
      <c r="BE54" s="11">
        <v>3</v>
      </c>
      <c r="BF54" s="11"/>
      <c r="BG54" s="11"/>
      <c r="BH54" s="11"/>
      <c r="BI54" s="11"/>
      <c r="BJ54" s="11"/>
      <c r="BK54" s="11"/>
      <c r="BL54" s="11"/>
      <c r="BM54" s="11"/>
      <c r="BN54" s="11"/>
      <c r="BO54" s="11"/>
      <c r="BP54" s="11"/>
      <c r="BQ54" s="11"/>
      <c r="BR54" s="11"/>
      <c r="BS54" s="11"/>
      <c r="BT54" s="11"/>
      <c r="BU54" s="11"/>
      <c r="BV54" s="11"/>
      <c r="BW54" s="11"/>
      <c r="BX54" s="11"/>
      <c r="BY54" s="11"/>
      <c r="BZ54" s="11"/>
      <c r="CA54" s="11"/>
      <c r="CB54" s="11"/>
      <c r="CC54" s="11"/>
      <c r="CD54" s="13">
        <f t="shared" si="70"/>
        <v>8</v>
      </c>
      <c r="CE54" s="13">
        <f t="shared" si="71"/>
        <v>22</v>
      </c>
      <c r="CF54" s="13">
        <f t="shared" si="72"/>
        <v>23</v>
      </c>
      <c r="CG54" s="13">
        <f t="shared" si="73"/>
        <v>3</v>
      </c>
      <c r="CH54" s="13">
        <f t="shared" si="74"/>
        <v>56</v>
      </c>
    </row>
    <row r="55" spans="1:86" s="152" customFormat="1" ht="13.5" customHeight="1">
      <c r="A55" s="150">
        <f t="shared" si="75"/>
        <v>52</v>
      </c>
      <c r="B55" s="151">
        <v>2</v>
      </c>
      <c r="C55" s="149">
        <v>2</v>
      </c>
      <c r="D55" s="149">
        <v>1</v>
      </c>
      <c r="E55" s="149">
        <v>2</v>
      </c>
      <c r="F55" s="149">
        <v>2</v>
      </c>
      <c r="G55" s="149">
        <v>2</v>
      </c>
      <c r="H55" s="149">
        <v>3</v>
      </c>
      <c r="I55" s="149">
        <v>3</v>
      </c>
      <c r="J55" s="149">
        <v>2</v>
      </c>
      <c r="K55" s="149">
        <v>3</v>
      </c>
      <c r="L55" s="151">
        <v>1</v>
      </c>
      <c r="M55" s="149">
        <v>2</v>
      </c>
      <c r="N55" s="149">
        <v>4</v>
      </c>
      <c r="O55" s="149">
        <v>2</v>
      </c>
      <c r="P55" s="149">
        <v>2</v>
      </c>
      <c r="Q55" s="149">
        <v>1</v>
      </c>
      <c r="R55" s="149">
        <v>2</v>
      </c>
      <c r="S55" s="149">
        <v>1</v>
      </c>
      <c r="T55" s="149">
        <v>1</v>
      </c>
      <c r="U55" s="149">
        <v>3</v>
      </c>
      <c r="V55" s="151">
        <v>3</v>
      </c>
      <c r="W55" s="149">
        <v>3</v>
      </c>
      <c r="X55" s="149">
        <v>3</v>
      </c>
      <c r="Y55" s="149">
        <v>2</v>
      </c>
      <c r="Z55" s="149">
        <v>1</v>
      </c>
      <c r="AA55" s="149">
        <v>3</v>
      </c>
      <c r="AB55" s="149">
        <v>3</v>
      </c>
      <c r="AC55" s="149">
        <v>3</v>
      </c>
      <c r="AD55" s="149">
        <v>2</v>
      </c>
      <c r="AE55" s="149">
        <v>2</v>
      </c>
      <c r="AF55" s="151">
        <v>3</v>
      </c>
      <c r="AG55" s="149">
        <v>2</v>
      </c>
      <c r="AH55" s="149">
        <v>3</v>
      </c>
      <c r="AI55" s="149">
        <v>4</v>
      </c>
      <c r="AJ55" s="149">
        <v>2</v>
      </c>
      <c r="AK55" s="149">
        <v>3</v>
      </c>
      <c r="AL55" s="149">
        <v>3</v>
      </c>
      <c r="AM55" s="149">
        <v>1</v>
      </c>
      <c r="AN55" s="149">
        <v>2</v>
      </c>
      <c r="AO55" s="149">
        <v>4</v>
      </c>
      <c r="AP55" s="149">
        <v>3</v>
      </c>
      <c r="AQ55" s="151">
        <v>2</v>
      </c>
      <c r="AR55" s="149">
        <v>3</v>
      </c>
      <c r="AS55" s="149">
        <v>3</v>
      </c>
      <c r="AT55" s="149">
        <v>3</v>
      </c>
      <c r="AU55" s="149">
        <v>2</v>
      </c>
      <c r="AV55" s="149">
        <v>3</v>
      </c>
      <c r="AW55" s="149">
        <v>3</v>
      </c>
      <c r="AX55" s="149">
        <v>1</v>
      </c>
      <c r="AY55" s="149">
        <v>3</v>
      </c>
      <c r="AZ55" s="149">
        <v>2</v>
      </c>
      <c r="BA55" s="151">
        <v>2</v>
      </c>
      <c r="BB55" s="149">
        <v>3</v>
      </c>
      <c r="BC55" s="149">
        <v>2</v>
      </c>
      <c r="BD55" s="149">
        <v>3</v>
      </c>
      <c r="BE55" s="149">
        <v>4</v>
      </c>
      <c r="BF55" s="149"/>
      <c r="BG55" s="149"/>
      <c r="BH55" s="149"/>
      <c r="BI55" s="149"/>
      <c r="BJ55" s="149"/>
      <c r="BK55" s="149"/>
      <c r="BL55" s="149"/>
      <c r="BM55" s="149"/>
      <c r="BN55" s="149"/>
      <c r="BO55" s="149"/>
      <c r="BP55" s="149"/>
      <c r="BQ55" s="149"/>
      <c r="BR55" s="149"/>
      <c r="BS55" s="149"/>
      <c r="BT55" s="149"/>
      <c r="BU55" s="149"/>
      <c r="BV55" s="149"/>
      <c r="BW55" s="149"/>
      <c r="BX55" s="149"/>
      <c r="BY55" s="149"/>
      <c r="BZ55" s="149"/>
      <c r="CA55" s="149"/>
      <c r="CB55" s="149"/>
      <c r="CC55" s="149"/>
      <c r="CD55" s="149">
        <f t="shared" si="70"/>
        <v>8</v>
      </c>
      <c r="CE55" s="149">
        <f t="shared" si="71"/>
        <v>21</v>
      </c>
      <c r="CF55" s="149">
        <f t="shared" si="72"/>
        <v>23</v>
      </c>
      <c r="CG55" s="149">
        <f t="shared" si="73"/>
        <v>4</v>
      </c>
      <c r="CH55" s="149">
        <f t="shared" si="74"/>
        <v>56</v>
      </c>
    </row>
    <row r="56" spans="1:86" ht="13.5" customHeight="1">
      <c r="A56" s="9">
        <f t="shared" si="75"/>
        <v>53</v>
      </c>
      <c r="B56" s="147">
        <v>3</v>
      </c>
      <c r="C56" s="11">
        <v>3</v>
      </c>
      <c r="D56" s="11">
        <v>1</v>
      </c>
      <c r="E56" s="11">
        <v>3</v>
      </c>
      <c r="F56" s="11">
        <v>3</v>
      </c>
      <c r="G56" s="11">
        <v>1</v>
      </c>
      <c r="H56" s="11">
        <v>3</v>
      </c>
      <c r="I56" s="11">
        <v>3</v>
      </c>
      <c r="J56" s="11">
        <v>4</v>
      </c>
      <c r="K56" s="11">
        <v>3</v>
      </c>
      <c r="L56" s="10">
        <v>1</v>
      </c>
      <c r="M56" s="11">
        <v>3</v>
      </c>
      <c r="N56" s="11">
        <v>3</v>
      </c>
      <c r="O56" s="11">
        <v>3</v>
      </c>
      <c r="P56" s="11">
        <v>2</v>
      </c>
      <c r="Q56" s="11">
        <v>3</v>
      </c>
      <c r="R56" s="11">
        <v>3</v>
      </c>
      <c r="S56" s="11">
        <v>1</v>
      </c>
      <c r="T56" s="11">
        <v>1</v>
      </c>
      <c r="U56" s="11">
        <v>3</v>
      </c>
      <c r="V56" s="10">
        <v>4</v>
      </c>
      <c r="W56" s="11">
        <v>3</v>
      </c>
      <c r="X56" s="11">
        <v>3</v>
      </c>
      <c r="Y56" s="11">
        <v>2</v>
      </c>
      <c r="Z56" s="11">
        <v>1</v>
      </c>
      <c r="AA56" s="11">
        <v>3</v>
      </c>
      <c r="AB56" s="11">
        <v>3</v>
      </c>
      <c r="AC56" s="11">
        <v>3</v>
      </c>
      <c r="AD56" s="11">
        <v>2</v>
      </c>
      <c r="AE56" s="11">
        <v>3</v>
      </c>
      <c r="AF56" s="10">
        <v>4</v>
      </c>
      <c r="AG56" s="11">
        <v>3</v>
      </c>
      <c r="AH56" s="11">
        <v>3</v>
      </c>
      <c r="AI56" s="11">
        <v>3</v>
      </c>
      <c r="AJ56" s="11">
        <v>4</v>
      </c>
      <c r="AK56" s="11">
        <v>3</v>
      </c>
      <c r="AL56" s="11">
        <v>3</v>
      </c>
      <c r="AM56" s="11">
        <v>3</v>
      </c>
      <c r="AN56" s="11">
        <v>3</v>
      </c>
      <c r="AO56" s="11">
        <v>4</v>
      </c>
      <c r="AP56" s="11">
        <v>4</v>
      </c>
      <c r="AQ56" s="10">
        <v>3</v>
      </c>
      <c r="AR56" s="11">
        <v>3</v>
      </c>
      <c r="AS56" s="11">
        <v>3</v>
      </c>
      <c r="AT56" s="11">
        <v>4</v>
      </c>
      <c r="AU56" s="11">
        <v>3</v>
      </c>
      <c r="AV56" s="11">
        <v>3</v>
      </c>
      <c r="AW56" s="11">
        <v>4</v>
      </c>
      <c r="AX56" s="11">
        <v>2</v>
      </c>
      <c r="AY56" s="11">
        <v>2</v>
      </c>
      <c r="AZ56" s="11">
        <v>2</v>
      </c>
      <c r="BA56" s="10">
        <v>2</v>
      </c>
      <c r="BB56" s="11">
        <v>2</v>
      </c>
      <c r="BC56" s="11">
        <v>3</v>
      </c>
      <c r="BD56" s="11">
        <v>3</v>
      </c>
      <c r="BE56" s="11">
        <v>3</v>
      </c>
      <c r="BF56" s="11"/>
      <c r="BG56" s="11"/>
      <c r="BH56" s="11"/>
      <c r="BI56" s="11"/>
      <c r="BJ56" s="11"/>
      <c r="BK56" s="11"/>
      <c r="BL56" s="11"/>
      <c r="BM56" s="11"/>
      <c r="BN56" s="11"/>
      <c r="BO56" s="11"/>
      <c r="BP56" s="11"/>
      <c r="BQ56" s="11"/>
      <c r="BR56" s="11"/>
      <c r="BS56" s="11"/>
      <c r="BT56" s="11"/>
      <c r="BU56" s="11"/>
      <c r="BV56" s="11"/>
      <c r="BW56" s="11"/>
      <c r="BX56" s="11"/>
      <c r="BY56" s="11"/>
      <c r="BZ56" s="11"/>
      <c r="CA56" s="11"/>
      <c r="CB56" s="11"/>
      <c r="CC56" s="11"/>
      <c r="CD56" s="13">
        <f t="shared" si="70"/>
        <v>6</v>
      </c>
      <c r="CE56" s="13">
        <f t="shared" si="71"/>
        <v>8</v>
      </c>
      <c r="CF56" s="13">
        <f t="shared" si="72"/>
        <v>34</v>
      </c>
      <c r="CG56" s="13">
        <f t="shared" si="73"/>
        <v>8</v>
      </c>
      <c r="CH56" s="13">
        <f t="shared" si="74"/>
        <v>56</v>
      </c>
    </row>
    <row r="57" spans="1:86" ht="13.5" customHeight="1">
      <c r="A57" s="9">
        <f t="shared" si="75"/>
        <v>54</v>
      </c>
      <c r="B57" s="147">
        <v>3</v>
      </c>
      <c r="C57" s="11">
        <v>3</v>
      </c>
      <c r="D57" s="11">
        <v>3</v>
      </c>
      <c r="E57" s="11">
        <v>3</v>
      </c>
      <c r="F57" s="11">
        <v>3</v>
      </c>
      <c r="G57" s="11">
        <v>1</v>
      </c>
      <c r="H57" s="11">
        <v>3</v>
      </c>
      <c r="I57" s="11">
        <v>3</v>
      </c>
      <c r="J57" s="11">
        <v>4</v>
      </c>
      <c r="K57" s="11">
        <v>3</v>
      </c>
      <c r="L57" s="10">
        <v>2</v>
      </c>
      <c r="M57" s="11">
        <v>3</v>
      </c>
      <c r="N57" s="11">
        <v>3</v>
      </c>
      <c r="O57" s="11">
        <v>3</v>
      </c>
      <c r="P57" s="11">
        <v>2</v>
      </c>
      <c r="Q57" s="11">
        <v>2</v>
      </c>
      <c r="R57" s="11">
        <v>3</v>
      </c>
      <c r="S57" s="11">
        <v>2</v>
      </c>
      <c r="T57" s="11">
        <v>2</v>
      </c>
      <c r="U57" s="11">
        <v>3</v>
      </c>
      <c r="V57" s="10">
        <v>3</v>
      </c>
      <c r="W57" s="11">
        <v>3</v>
      </c>
      <c r="X57" s="11">
        <v>3</v>
      </c>
      <c r="Y57" s="11">
        <v>2</v>
      </c>
      <c r="Z57" s="11">
        <v>3</v>
      </c>
      <c r="AA57" s="11">
        <v>3</v>
      </c>
      <c r="AB57" s="11">
        <v>3</v>
      </c>
      <c r="AC57" s="11">
        <v>3</v>
      </c>
      <c r="AD57" s="11">
        <v>3</v>
      </c>
      <c r="AE57" s="11">
        <v>3</v>
      </c>
      <c r="AF57" s="10">
        <v>4</v>
      </c>
      <c r="AG57" s="11">
        <v>3</v>
      </c>
      <c r="AH57" s="11">
        <v>4</v>
      </c>
      <c r="AI57" s="11">
        <v>4</v>
      </c>
      <c r="AJ57" s="11">
        <v>4</v>
      </c>
      <c r="AK57" s="11">
        <v>3</v>
      </c>
      <c r="AL57" s="11">
        <v>3</v>
      </c>
      <c r="AM57" s="11">
        <v>3</v>
      </c>
      <c r="AN57" s="11">
        <v>3</v>
      </c>
      <c r="AO57" s="11">
        <v>3</v>
      </c>
      <c r="AP57" s="11">
        <v>4</v>
      </c>
      <c r="AQ57" s="10">
        <v>2</v>
      </c>
      <c r="AR57" s="11">
        <v>3</v>
      </c>
      <c r="AS57" s="11">
        <v>3</v>
      </c>
      <c r="AT57" s="11">
        <v>4</v>
      </c>
      <c r="AU57" s="11">
        <v>3</v>
      </c>
      <c r="AV57" s="11">
        <v>3</v>
      </c>
      <c r="AW57" s="11">
        <v>4</v>
      </c>
      <c r="AX57" s="11">
        <v>2</v>
      </c>
      <c r="AY57" s="11">
        <v>4</v>
      </c>
      <c r="AZ57" s="11">
        <v>2</v>
      </c>
      <c r="BA57" s="10">
        <v>2</v>
      </c>
      <c r="BB57" s="11">
        <v>3</v>
      </c>
      <c r="BC57" s="11">
        <v>3</v>
      </c>
      <c r="BD57" s="11">
        <v>3</v>
      </c>
      <c r="BE57" s="11">
        <v>3</v>
      </c>
      <c r="BF57" s="11"/>
      <c r="BG57" s="11"/>
      <c r="BH57" s="11"/>
      <c r="BI57" s="11"/>
      <c r="BJ57" s="11"/>
      <c r="BK57" s="11"/>
      <c r="BL57" s="11"/>
      <c r="BM57" s="11"/>
      <c r="BN57" s="11"/>
      <c r="BO57" s="11"/>
      <c r="BP57" s="11"/>
      <c r="BQ57" s="11"/>
      <c r="BR57" s="11"/>
      <c r="BS57" s="11"/>
      <c r="BT57" s="11"/>
      <c r="BU57" s="11"/>
      <c r="BV57" s="11"/>
      <c r="BW57" s="11"/>
      <c r="BX57" s="11"/>
      <c r="BY57" s="11"/>
      <c r="BZ57" s="11"/>
      <c r="CA57" s="11"/>
      <c r="CB57" s="11"/>
      <c r="CC57" s="11"/>
      <c r="CD57" s="13">
        <f t="shared" si="70"/>
        <v>1</v>
      </c>
      <c r="CE57" s="13">
        <f t="shared" si="71"/>
        <v>10</v>
      </c>
      <c r="CF57" s="13">
        <f t="shared" si="72"/>
        <v>36</v>
      </c>
      <c r="CG57" s="13">
        <f t="shared" si="73"/>
        <v>9</v>
      </c>
      <c r="CH57" s="13">
        <f t="shared" si="74"/>
        <v>56</v>
      </c>
    </row>
    <row r="58" spans="1:86" ht="13.5" customHeight="1">
      <c r="A58" s="9">
        <f t="shared" si="75"/>
        <v>55</v>
      </c>
      <c r="B58" s="147">
        <v>2</v>
      </c>
      <c r="C58" s="11">
        <v>3</v>
      </c>
      <c r="D58" s="11">
        <v>1</v>
      </c>
      <c r="E58" s="11">
        <v>3</v>
      </c>
      <c r="F58" s="11">
        <v>3</v>
      </c>
      <c r="G58" s="11">
        <v>1</v>
      </c>
      <c r="H58" s="11">
        <v>3</v>
      </c>
      <c r="I58" s="11">
        <v>3</v>
      </c>
      <c r="J58" s="11">
        <v>3</v>
      </c>
      <c r="K58" s="11">
        <v>3</v>
      </c>
      <c r="L58" s="10">
        <v>2</v>
      </c>
      <c r="M58" s="11">
        <v>2</v>
      </c>
      <c r="N58" s="11">
        <v>3</v>
      </c>
      <c r="O58" s="11">
        <v>3</v>
      </c>
      <c r="P58" s="11">
        <v>1</v>
      </c>
      <c r="Q58" s="11">
        <v>2</v>
      </c>
      <c r="R58" s="11">
        <v>2</v>
      </c>
      <c r="S58" s="11">
        <v>2</v>
      </c>
      <c r="T58" s="11">
        <v>2</v>
      </c>
      <c r="U58" s="11">
        <v>3</v>
      </c>
      <c r="V58" s="10">
        <v>2</v>
      </c>
      <c r="W58" s="11">
        <v>3</v>
      </c>
      <c r="X58" s="11">
        <v>3</v>
      </c>
      <c r="Y58" s="11">
        <v>3</v>
      </c>
      <c r="Z58" s="11">
        <v>2</v>
      </c>
      <c r="AA58" s="11">
        <v>3</v>
      </c>
      <c r="AB58" s="11">
        <v>3</v>
      </c>
      <c r="AC58" s="11">
        <v>4</v>
      </c>
      <c r="AD58" s="11">
        <v>3</v>
      </c>
      <c r="AE58" s="11">
        <v>3</v>
      </c>
      <c r="AF58" s="10">
        <v>3</v>
      </c>
      <c r="AG58" s="11">
        <v>3</v>
      </c>
      <c r="AH58" s="11">
        <v>4</v>
      </c>
      <c r="AI58" s="11">
        <v>3</v>
      </c>
      <c r="AJ58" s="11">
        <v>3</v>
      </c>
      <c r="AK58" s="11">
        <v>3</v>
      </c>
      <c r="AL58" s="11">
        <v>3</v>
      </c>
      <c r="AM58" s="11">
        <v>3</v>
      </c>
      <c r="AN58" s="11">
        <v>3</v>
      </c>
      <c r="AO58" s="11">
        <v>3</v>
      </c>
      <c r="AP58" s="11">
        <v>3</v>
      </c>
      <c r="AQ58" s="10">
        <v>3</v>
      </c>
      <c r="AR58" s="11">
        <v>3</v>
      </c>
      <c r="AS58" s="11">
        <v>3</v>
      </c>
      <c r="AT58" s="11">
        <v>4</v>
      </c>
      <c r="AU58" s="11">
        <v>3</v>
      </c>
      <c r="AV58" s="11">
        <v>3</v>
      </c>
      <c r="AW58" s="11">
        <v>4</v>
      </c>
      <c r="AX58" s="11">
        <v>2</v>
      </c>
      <c r="AY58" s="11">
        <v>3</v>
      </c>
      <c r="AZ58" s="11">
        <v>3</v>
      </c>
      <c r="BA58" s="10">
        <v>2</v>
      </c>
      <c r="BB58" s="11">
        <v>3</v>
      </c>
      <c r="BC58" s="11">
        <v>3</v>
      </c>
      <c r="BD58" s="11">
        <v>3</v>
      </c>
      <c r="BE58" s="11">
        <v>3</v>
      </c>
      <c r="BF58" s="11"/>
      <c r="BG58" s="11"/>
      <c r="BH58" s="11"/>
      <c r="BI58" s="11"/>
      <c r="BJ58" s="11"/>
      <c r="BK58" s="11"/>
      <c r="BL58" s="11"/>
      <c r="BM58" s="11"/>
      <c r="BN58" s="11"/>
      <c r="BO58" s="11"/>
      <c r="BP58" s="11"/>
      <c r="BQ58" s="11"/>
      <c r="BR58" s="11"/>
      <c r="BS58" s="11"/>
      <c r="BT58" s="11"/>
      <c r="BU58" s="11"/>
      <c r="BV58" s="11"/>
      <c r="BW58" s="11"/>
      <c r="BX58" s="11"/>
      <c r="BY58" s="11"/>
      <c r="BZ58" s="11"/>
      <c r="CA58" s="11"/>
      <c r="CB58" s="11"/>
      <c r="CC58" s="11"/>
      <c r="CD58" s="13">
        <f t="shared" si="70"/>
        <v>3</v>
      </c>
      <c r="CE58" s="13">
        <f t="shared" si="71"/>
        <v>11</v>
      </c>
      <c r="CF58" s="13">
        <f t="shared" si="72"/>
        <v>38</v>
      </c>
      <c r="CG58" s="13">
        <f t="shared" si="73"/>
        <v>4</v>
      </c>
      <c r="CH58" s="13">
        <f t="shared" si="74"/>
        <v>56</v>
      </c>
    </row>
    <row r="59" spans="1:86" ht="13.5" customHeight="1">
      <c r="A59" s="9">
        <f t="shared" si="75"/>
        <v>56</v>
      </c>
      <c r="B59" s="147">
        <v>3</v>
      </c>
      <c r="C59" s="11">
        <v>4</v>
      </c>
      <c r="D59" s="11">
        <v>2</v>
      </c>
      <c r="E59" s="11">
        <v>4</v>
      </c>
      <c r="F59" s="11">
        <v>3</v>
      </c>
      <c r="G59" s="11">
        <v>1</v>
      </c>
      <c r="H59" s="11">
        <v>3</v>
      </c>
      <c r="I59" s="11">
        <v>2</v>
      </c>
      <c r="J59" s="11">
        <v>4</v>
      </c>
      <c r="K59" s="11">
        <v>2</v>
      </c>
      <c r="L59" s="10">
        <v>4</v>
      </c>
      <c r="M59" s="11">
        <v>3</v>
      </c>
      <c r="N59" s="11">
        <v>3</v>
      </c>
      <c r="O59" s="11">
        <v>3</v>
      </c>
      <c r="P59" s="11">
        <v>2</v>
      </c>
      <c r="Q59" s="11">
        <v>2</v>
      </c>
      <c r="R59" s="11">
        <v>3</v>
      </c>
      <c r="S59" s="11">
        <v>4</v>
      </c>
      <c r="T59" s="11">
        <v>4</v>
      </c>
      <c r="U59" s="11">
        <v>2</v>
      </c>
      <c r="V59" s="10">
        <v>3</v>
      </c>
      <c r="W59" s="11">
        <v>2</v>
      </c>
      <c r="X59" s="11">
        <v>3</v>
      </c>
      <c r="Y59" s="11">
        <v>3</v>
      </c>
      <c r="Z59" s="11">
        <v>1</v>
      </c>
      <c r="AA59" s="11">
        <v>3</v>
      </c>
      <c r="AB59" s="11">
        <v>3</v>
      </c>
      <c r="AC59" s="11">
        <v>3</v>
      </c>
      <c r="AD59" s="11">
        <v>3</v>
      </c>
      <c r="AE59" s="11">
        <v>2</v>
      </c>
      <c r="AF59" s="10">
        <v>4</v>
      </c>
      <c r="AG59" s="11">
        <v>3</v>
      </c>
      <c r="AH59" s="11">
        <v>3</v>
      </c>
      <c r="AI59" s="11">
        <v>3</v>
      </c>
      <c r="AJ59" s="11">
        <v>3</v>
      </c>
      <c r="AK59" s="11">
        <v>3</v>
      </c>
      <c r="AL59" s="11">
        <v>3</v>
      </c>
      <c r="AM59" s="11">
        <v>3</v>
      </c>
      <c r="AN59" s="11">
        <v>3</v>
      </c>
      <c r="AO59" s="11">
        <v>3</v>
      </c>
      <c r="AP59" s="11">
        <v>3</v>
      </c>
      <c r="AQ59" s="10">
        <v>3</v>
      </c>
      <c r="AR59" s="11">
        <v>3</v>
      </c>
      <c r="AS59" s="11">
        <v>3</v>
      </c>
      <c r="AT59" s="11">
        <v>4</v>
      </c>
      <c r="AU59" s="11">
        <v>3</v>
      </c>
      <c r="AV59" s="11">
        <v>3</v>
      </c>
      <c r="AW59" s="11">
        <v>3</v>
      </c>
      <c r="AX59" s="11">
        <v>3</v>
      </c>
      <c r="AY59" s="11">
        <v>3</v>
      </c>
      <c r="AZ59" s="11">
        <v>2</v>
      </c>
      <c r="BA59" s="10">
        <v>2</v>
      </c>
      <c r="BB59" s="11">
        <v>2</v>
      </c>
      <c r="BC59" s="11">
        <v>4</v>
      </c>
      <c r="BD59" s="11">
        <v>3</v>
      </c>
      <c r="BE59" s="11">
        <v>3</v>
      </c>
      <c r="BF59" s="11"/>
      <c r="BG59" s="11"/>
      <c r="BH59" s="11"/>
      <c r="BI59" s="11"/>
      <c r="BJ59" s="11"/>
      <c r="BK59" s="11"/>
      <c r="BL59" s="11"/>
      <c r="BM59" s="11"/>
      <c r="BN59" s="11"/>
      <c r="BO59" s="11"/>
      <c r="BP59" s="11"/>
      <c r="BQ59" s="11"/>
      <c r="BR59" s="11"/>
      <c r="BS59" s="11"/>
      <c r="BT59" s="11"/>
      <c r="BU59" s="11"/>
      <c r="BV59" s="11"/>
      <c r="BW59" s="11"/>
      <c r="BX59" s="11"/>
      <c r="BY59" s="11"/>
      <c r="BZ59" s="11"/>
      <c r="CA59" s="11"/>
      <c r="CB59" s="11"/>
      <c r="CC59" s="11"/>
      <c r="CD59" s="13">
        <f t="shared" si="70"/>
        <v>2</v>
      </c>
      <c r="CE59" s="13">
        <f t="shared" si="71"/>
        <v>11</v>
      </c>
      <c r="CF59" s="13">
        <f t="shared" si="72"/>
        <v>34</v>
      </c>
      <c r="CG59" s="13">
        <f t="shared" si="73"/>
        <v>9</v>
      </c>
      <c r="CH59" s="13">
        <f t="shared" si="74"/>
        <v>56</v>
      </c>
    </row>
    <row r="60" spans="1:86" ht="13.5" customHeight="1">
      <c r="A60" s="9">
        <f t="shared" si="75"/>
        <v>57</v>
      </c>
      <c r="B60" s="147">
        <v>2</v>
      </c>
      <c r="C60" s="11">
        <v>4</v>
      </c>
      <c r="D60" s="11">
        <v>2</v>
      </c>
      <c r="E60" s="11">
        <v>4</v>
      </c>
      <c r="F60" s="11">
        <v>3</v>
      </c>
      <c r="G60" s="11">
        <v>1</v>
      </c>
      <c r="H60" s="11">
        <v>3</v>
      </c>
      <c r="I60" s="11">
        <v>2</v>
      </c>
      <c r="J60" s="11">
        <v>3</v>
      </c>
      <c r="K60" s="11">
        <v>2</v>
      </c>
      <c r="L60" s="10">
        <v>4</v>
      </c>
      <c r="M60" s="11">
        <v>3</v>
      </c>
      <c r="N60" s="11">
        <v>3</v>
      </c>
      <c r="O60" s="11">
        <v>3</v>
      </c>
      <c r="P60" s="11">
        <v>2</v>
      </c>
      <c r="Q60" s="11">
        <v>2</v>
      </c>
      <c r="R60" s="11">
        <v>3</v>
      </c>
      <c r="S60" s="11">
        <v>4</v>
      </c>
      <c r="T60" s="11">
        <v>4</v>
      </c>
      <c r="U60" s="11">
        <v>2</v>
      </c>
      <c r="V60" s="10">
        <v>4</v>
      </c>
      <c r="W60" s="11">
        <v>2</v>
      </c>
      <c r="X60" s="11">
        <v>3</v>
      </c>
      <c r="Y60" s="11">
        <v>3</v>
      </c>
      <c r="Z60" s="11">
        <v>3</v>
      </c>
      <c r="AA60" s="11">
        <v>3</v>
      </c>
      <c r="AB60" s="11">
        <v>3</v>
      </c>
      <c r="AC60" s="11">
        <v>3</v>
      </c>
      <c r="AD60" s="11">
        <v>3</v>
      </c>
      <c r="AE60" s="11">
        <v>2</v>
      </c>
      <c r="AF60" s="10">
        <v>4</v>
      </c>
      <c r="AG60" s="11">
        <v>3</v>
      </c>
      <c r="AH60" s="11">
        <v>3</v>
      </c>
      <c r="AI60" s="11">
        <v>4</v>
      </c>
      <c r="AJ60" s="11">
        <v>4</v>
      </c>
      <c r="AK60" s="11">
        <v>3</v>
      </c>
      <c r="AL60" s="11">
        <v>3</v>
      </c>
      <c r="AM60" s="11">
        <v>3</v>
      </c>
      <c r="AN60" s="11">
        <v>3</v>
      </c>
      <c r="AO60" s="11">
        <v>4</v>
      </c>
      <c r="AP60" s="11">
        <v>4</v>
      </c>
      <c r="AQ60" s="10">
        <v>2</v>
      </c>
      <c r="AR60" s="11">
        <v>3</v>
      </c>
      <c r="AS60" s="11">
        <v>3</v>
      </c>
      <c r="AT60" s="11">
        <v>4</v>
      </c>
      <c r="AU60" s="11">
        <v>4</v>
      </c>
      <c r="AV60" s="11">
        <v>2</v>
      </c>
      <c r="AW60" s="11">
        <v>3</v>
      </c>
      <c r="AX60" s="11">
        <v>3</v>
      </c>
      <c r="AY60" s="11">
        <v>2</v>
      </c>
      <c r="AZ60" s="11">
        <v>2</v>
      </c>
      <c r="BA60" s="10">
        <v>2</v>
      </c>
      <c r="BB60" s="11">
        <v>2</v>
      </c>
      <c r="BC60" s="11">
        <v>3</v>
      </c>
      <c r="BD60" s="11">
        <v>3</v>
      </c>
      <c r="BE60" s="11">
        <v>3</v>
      </c>
      <c r="BF60" s="11"/>
      <c r="BG60" s="11"/>
      <c r="BH60" s="11"/>
      <c r="BI60" s="11"/>
      <c r="BJ60" s="11"/>
      <c r="BK60" s="11"/>
      <c r="BL60" s="11"/>
      <c r="BM60" s="11"/>
      <c r="BN60" s="11"/>
      <c r="BO60" s="11"/>
      <c r="BP60" s="11"/>
      <c r="BQ60" s="11"/>
      <c r="BR60" s="11"/>
      <c r="BS60" s="11"/>
      <c r="BT60" s="11"/>
      <c r="BU60" s="11"/>
      <c r="BV60" s="11"/>
      <c r="BW60" s="11"/>
      <c r="BX60" s="11"/>
      <c r="BY60" s="11"/>
      <c r="BZ60" s="11"/>
      <c r="CA60" s="11"/>
      <c r="CB60" s="11"/>
      <c r="CC60" s="11"/>
      <c r="CD60" s="13">
        <f t="shared" si="70"/>
        <v>1</v>
      </c>
      <c r="CE60" s="13">
        <f t="shared" si="71"/>
        <v>15</v>
      </c>
      <c r="CF60" s="13">
        <f t="shared" si="72"/>
        <v>27</v>
      </c>
      <c r="CG60" s="13">
        <f t="shared" si="73"/>
        <v>13</v>
      </c>
      <c r="CH60" s="13">
        <f t="shared" si="74"/>
        <v>56</v>
      </c>
    </row>
    <row r="61" spans="1:86" ht="13.5" customHeight="1">
      <c r="A61" s="9">
        <f t="shared" si="75"/>
        <v>58</v>
      </c>
      <c r="B61" s="147">
        <v>3</v>
      </c>
      <c r="C61" s="11">
        <v>3</v>
      </c>
      <c r="D61" s="11">
        <v>2</v>
      </c>
      <c r="E61" s="11">
        <v>3</v>
      </c>
      <c r="F61" s="11">
        <v>3</v>
      </c>
      <c r="G61" s="11">
        <v>3</v>
      </c>
      <c r="H61" s="11">
        <v>3</v>
      </c>
      <c r="I61" s="11">
        <v>2</v>
      </c>
      <c r="J61" s="11">
        <v>3</v>
      </c>
      <c r="K61" s="11">
        <v>3</v>
      </c>
      <c r="L61" s="10">
        <v>2</v>
      </c>
      <c r="M61" s="11">
        <v>2</v>
      </c>
      <c r="N61" s="11">
        <v>3</v>
      </c>
      <c r="O61" s="11">
        <v>3</v>
      </c>
      <c r="P61" s="11">
        <v>2</v>
      </c>
      <c r="Q61" s="11">
        <v>2</v>
      </c>
      <c r="R61" s="11">
        <v>2</v>
      </c>
      <c r="S61" s="11">
        <v>2</v>
      </c>
      <c r="T61" s="11">
        <v>2</v>
      </c>
      <c r="U61" s="11">
        <v>3</v>
      </c>
      <c r="V61" s="10">
        <v>3</v>
      </c>
      <c r="W61" s="11">
        <v>3</v>
      </c>
      <c r="X61" s="11">
        <v>3</v>
      </c>
      <c r="Y61" s="11">
        <v>2</v>
      </c>
      <c r="Z61" s="11">
        <v>3</v>
      </c>
      <c r="AA61" s="11">
        <v>3</v>
      </c>
      <c r="AB61" s="11">
        <v>3</v>
      </c>
      <c r="AC61" s="11">
        <v>4</v>
      </c>
      <c r="AD61" s="11">
        <v>2</v>
      </c>
      <c r="AE61" s="11">
        <v>2</v>
      </c>
      <c r="AF61" s="10">
        <v>3</v>
      </c>
      <c r="AG61" s="11">
        <v>3</v>
      </c>
      <c r="AH61" s="11">
        <v>3</v>
      </c>
      <c r="AI61" s="11">
        <v>3</v>
      </c>
      <c r="AJ61" s="11">
        <v>3</v>
      </c>
      <c r="AK61" s="11">
        <v>3</v>
      </c>
      <c r="AL61" s="11">
        <v>4</v>
      </c>
      <c r="AM61" s="11">
        <v>3</v>
      </c>
      <c r="AN61" s="11">
        <v>2</v>
      </c>
      <c r="AO61" s="11">
        <v>4</v>
      </c>
      <c r="AP61" s="11">
        <v>4</v>
      </c>
      <c r="AQ61" s="10">
        <v>2</v>
      </c>
      <c r="AR61" s="11">
        <v>3</v>
      </c>
      <c r="AS61" s="11">
        <v>3</v>
      </c>
      <c r="AT61" s="11">
        <v>3</v>
      </c>
      <c r="AU61" s="11">
        <v>3</v>
      </c>
      <c r="AV61" s="11">
        <v>3</v>
      </c>
      <c r="AW61" s="11">
        <v>3</v>
      </c>
      <c r="AX61" s="11">
        <v>3</v>
      </c>
      <c r="AY61" s="11">
        <v>3</v>
      </c>
      <c r="AZ61" s="11">
        <v>2</v>
      </c>
      <c r="BA61" s="10">
        <v>3</v>
      </c>
      <c r="BB61" s="11">
        <v>3</v>
      </c>
      <c r="BC61" s="11">
        <v>4</v>
      </c>
      <c r="BD61" s="11">
        <v>3</v>
      </c>
      <c r="BE61" s="11">
        <v>3</v>
      </c>
      <c r="BF61" s="11"/>
      <c r="BG61" s="11"/>
      <c r="BH61" s="11"/>
      <c r="BI61" s="11"/>
      <c r="BJ61" s="11"/>
      <c r="BK61" s="11"/>
      <c r="BL61" s="11"/>
      <c r="BM61" s="11"/>
      <c r="BN61" s="11"/>
      <c r="BO61" s="11"/>
      <c r="BP61" s="11"/>
      <c r="BQ61" s="11"/>
      <c r="BR61" s="11"/>
      <c r="BS61" s="11"/>
      <c r="BT61" s="11"/>
      <c r="BU61" s="11"/>
      <c r="BV61" s="11"/>
      <c r="BW61" s="11"/>
      <c r="BX61" s="11"/>
      <c r="BY61" s="11"/>
      <c r="BZ61" s="11"/>
      <c r="CA61" s="11"/>
      <c r="CB61" s="11"/>
      <c r="CC61" s="11"/>
      <c r="CD61" s="13">
        <f t="shared" si="70"/>
        <v>0</v>
      </c>
      <c r="CE61" s="13">
        <f t="shared" si="71"/>
        <v>15</v>
      </c>
      <c r="CF61" s="13">
        <f t="shared" si="72"/>
        <v>36</v>
      </c>
      <c r="CG61" s="13">
        <f t="shared" si="73"/>
        <v>5</v>
      </c>
      <c r="CH61" s="13">
        <f t="shared" si="74"/>
        <v>56</v>
      </c>
    </row>
    <row r="62" spans="1:86" ht="13.5" customHeight="1">
      <c r="A62" s="9">
        <f t="shared" si="75"/>
        <v>59</v>
      </c>
      <c r="B62" s="147">
        <v>2</v>
      </c>
      <c r="C62" s="11">
        <v>3</v>
      </c>
      <c r="D62" s="11">
        <v>2</v>
      </c>
      <c r="E62" s="11">
        <v>4</v>
      </c>
      <c r="F62" s="11">
        <v>3</v>
      </c>
      <c r="G62" s="11">
        <v>3</v>
      </c>
      <c r="H62" s="11">
        <v>3</v>
      </c>
      <c r="I62" s="11">
        <v>3</v>
      </c>
      <c r="J62" s="11">
        <v>3</v>
      </c>
      <c r="K62" s="11">
        <v>3</v>
      </c>
      <c r="L62" s="10">
        <v>2</v>
      </c>
      <c r="M62" s="11">
        <v>4</v>
      </c>
      <c r="N62" s="11">
        <v>4</v>
      </c>
      <c r="O62" s="11">
        <v>3</v>
      </c>
      <c r="P62" s="11">
        <v>2</v>
      </c>
      <c r="Q62" s="11">
        <v>3</v>
      </c>
      <c r="R62" s="11">
        <v>4</v>
      </c>
      <c r="S62" s="11">
        <v>2</v>
      </c>
      <c r="T62" s="11">
        <v>2</v>
      </c>
      <c r="U62" s="11">
        <v>3</v>
      </c>
      <c r="V62" s="10">
        <v>4</v>
      </c>
      <c r="W62" s="11">
        <v>3</v>
      </c>
      <c r="X62" s="11">
        <v>4</v>
      </c>
      <c r="Y62" s="11">
        <v>1</v>
      </c>
      <c r="Z62" s="11">
        <v>3</v>
      </c>
      <c r="AA62" s="11">
        <v>3</v>
      </c>
      <c r="AB62" s="11">
        <v>3</v>
      </c>
      <c r="AC62" s="11">
        <v>4</v>
      </c>
      <c r="AD62" s="11">
        <v>2</v>
      </c>
      <c r="AE62" s="11">
        <v>3</v>
      </c>
      <c r="AF62" s="11">
        <v>3</v>
      </c>
      <c r="AG62" s="11">
        <v>3</v>
      </c>
      <c r="AH62" s="11">
        <v>3</v>
      </c>
      <c r="AI62" s="11">
        <v>3</v>
      </c>
      <c r="AJ62" s="11">
        <v>3</v>
      </c>
      <c r="AK62" s="11">
        <v>3</v>
      </c>
      <c r="AL62" s="11">
        <v>3</v>
      </c>
      <c r="AM62" s="11">
        <v>3</v>
      </c>
      <c r="AN62" s="11">
        <v>4</v>
      </c>
      <c r="AO62" s="11">
        <v>4</v>
      </c>
      <c r="AP62" s="11">
        <v>4</v>
      </c>
      <c r="AQ62" s="10">
        <v>2</v>
      </c>
      <c r="AR62" s="11">
        <v>3</v>
      </c>
      <c r="AS62" s="11">
        <v>3</v>
      </c>
      <c r="AT62" s="11">
        <v>3</v>
      </c>
      <c r="AU62" s="11">
        <v>3</v>
      </c>
      <c r="AV62" s="11">
        <v>3</v>
      </c>
      <c r="AW62" s="11">
        <v>3</v>
      </c>
      <c r="AX62" s="11">
        <v>3</v>
      </c>
      <c r="AY62" s="11">
        <v>3</v>
      </c>
      <c r="AZ62" s="11">
        <v>3</v>
      </c>
      <c r="BA62" s="10">
        <v>3</v>
      </c>
      <c r="BB62" s="11">
        <v>3</v>
      </c>
      <c r="BC62" s="11">
        <v>4</v>
      </c>
      <c r="BD62" s="11">
        <v>4</v>
      </c>
      <c r="BE62" s="11">
        <v>4</v>
      </c>
      <c r="BF62" s="11"/>
      <c r="BG62" s="11"/>
      <c r="BH62" s="11"/>
      <c r="BI62" s="11"/>
      <c r="BJ62" s="11"/>
      <c r="BK62" s="11"/>
      <c r="BL62" s="11"/>
      <c r="BM62" s="11"/>
      <c r="BN62" s="11"/>
      <c r="BO62" s="11"/>
      <c r="BP62" s="11"/>
      <c r="BQ62" s="11"/>
      <c r="BR62" s="11"/>
      <c r="BS62" s="11"/>
      <c r="BT62" s="11"/>
      <c r="BU62" s="11"/>
      <c r="BV62" s="11"/>
      <c r="BW62" s="11"/>
      <c r="BX62" s="11"/>
      <c r="BY62" s="11"/>
      <c r="BZ62" s="11"/>
      <c r="CA62" s="11"/>
      <c r="CB62" s="11"/>
      <c r="CC62" s="11"/>
      <c r="CD62" s="13">
        <f t="shared" si="70"/>
        <v>1</v>
      </c>
      <c r="CE62" s="13">
        <f t="shared" si="71"/>
        <v>8</v>
      </c>
      <c r="CF62" s="13">
        <f t="shared" si="72"/>
        <v>34</v>
      </c>
      <c r="CG62" s="13">
        <f t="shared" si="73"/>
        <v>13</v>
      </c>
      <c r="CH62" s="13">
        <f t="shared" si="74"/>
        <v>56</v>
      </c>
    </row>
    <row r="63" spans="1:86" ht="13.5" customHeight="1">
      <c r="A63" s="9">
        <f t="shared" si="75"/>
        <v>60</v>
      </c>
      <c r="B63" s="147">
        <v>2</v>
      </c>
      <c r="C63" s="11">
        <v>3</v>
      </c>
      <c r="D63" s="11">
        <v>1</v>
      </c>
      <c r="E63" s="11">
        <v>4</v>
      </c>
      <c r="F63" s="11">
        <v>3</v>
      </c>
      <c r="G63" s="11">
        <v>3</v>
      </c>
      <c r="H63" s="11">
        <v>3</v>
      </c>
      <c r="I63" s="11">
        <v>2</v>
      </c>
      <c r="J63" s="11">
        <v>4</v>
      </c>
      <c r="K63" s="11">
        <v>2</v>
      </c>
      <c r="L63" s="10">
        <v>1</v>
      </c>
      <c r="M63" s="11">
        <v>3</v>
      </c>
      <c r="N63" s="11">
        <v>3</v>
      </c>
      <c r="O63" s="11">
        <v>2</v>
      </c>
      <c r="P63" s="11">
        <v>2</v>
      </c>
      <c r="Q63" s="11">
        <v>3</v>
      </c>
      <c r="R63" s="11">
        <v>3</v>
      </c>
      <c r="S63" s="11">
        <v>1</v>
      </c>
      <c r="T63" s="11">
        <v>1</v>
      </c>
      <c r="U63" s="11">
        <v>2</v>
      </c>
      <c r="V63" s="10">
        <v>4</v>
      </c>
      <c r="W63" s="11">
        <v>2</v>
      </c>
      <c r="X63" s="11">
        <v>3</v>
      </c>
      <c r="Y63" s="11">
        <v>2</v>
      </c>
      <c r="Z63" s="11">
        <v>3</v>
      </c>
      <c r="AA63" s="11">
        <v>3</v>
      </c>
      <c r="AB63" s="11">
        <v>3</v>
      </c>
      <c r="AC63" s="11">
        <v>3</v>
      </c>
      <c r="AD63" s="11">
        <v>3</v>
      </c>
      <c r="AE63" s="11">
        <v>2</v>
      </c>
      <c r="AF63" s="11">
        <v>4</v>
      </c>
      <c r="AG63" s="11">
        <v>3</v>
      </c>
      <c r="AH63" s="11">
        <v>4</v>
      </c>
      <c r="AI63" s="11">
        <v>3</v>
      </c>
      <c r="AJ63" s="11">
        <v>4</v>
      </c>
      <c r="AK63" s="11">
        <v>3</v>
      </c>
      <c r="AL63" s="11">
        <v>3</v>
      </c>
      <c r="AM63" s="11">
        <v>3</v>
      </c>
      <c r="AN63" s="11">
        <v>3</v>
      </c>
      <c r="AO63" s="11">
        <v>3</v>
      </c>
      <c r="AP63" s="11">
        <v>4</v>
      </c>
      <c r="AQ63" s="10">
        <v>3</v>
      </c>
      <c r="AR63" s="11">
        <v>3</v>
      </c>
      <c r="AS63" s="11">
        <v>3</v>
      </c>
      <c r="AT63" s="11">
        <v>3</v>
      </c>
      <c r="AU63" s="11">
        <v>3</v>
      </c>
      <c r="AV63" s="11">
        <v>3</v>
      </c>
      <c r="AW63" s="11">
        <v>3</v>
      </c>
      <c r="AX63" s="11">
        <v>3</v>
      </c>
      <c r="AY63" s="11">
        <v>2</v>
      </c>
      <c r="AZ63" s="11">
        <v>3</v>
      </c>
      <c r="BA63" s="10">
        <v>2</v>
      </c>
      <c r="BB63" s="11">
        <v>2</v>
      </c>
      <c r="BC63" s="11">
        <v>3</v>
      </c>
      <c r="BD63" s="11">
        <v>4</v>
      </c>
      <c r="BE63" s="11">
        <v>3</v>
      </c>
      <c r="BF63" s="11"/>
      <c r="BG63" s="11"/>
      <c r="BH63" s="11"/>
      <c r="BI63" s="11"/>
      <c r="BJ63" s="11"/>
      <c r="BK63" s="11"/>
      <c r="BL63" s="11"/>
      <c r="BM63" s="11"/>
      <c r="BN63" s="11"/>
      <c r="BO63" s="11"/>
      <c r="BP63" s="11"/>
      <c r="BQ63" s="11"/>
      <c r="BR63" s="11"/>
      <c r="BS63" s="11"/>
      <c r="BT63" s="11"/>
      <c r="BU63" s="11"/>
      <c r="BV63" s="11"/>
      <c r="BW63" s="11"/>
      <c r="BX63" s="11"/>
      <c r="BY63" s="11"/>
      <c r="BZ63" s="11"/>
      <c r="CA63" s="11"/>
      <c r="CB63" s="11"/>
      <c r="CC63" s="11"/>
      <c r="CD63" s="13">
        <f t="shared" si="70"/>
        <v>4</v>
      </c>
      <c r="CE63" s="13">
        <f t="shared" si="71"/>
        <v>12</v>
      </c>
      <c r="CF63" s="13">
        <f t="shared" si="72"/>
        <v>32</v>
      </c>
      <c r="CG63" s="13">
        <f t="shared" si="73"/>
        <v>8</v>
      </c>
      <c r="CH63" s="13">
        <f t="shared" si="74"/>
        <v>56</v>
      </c>
    </row>
    <row r="64" spans="1:86" ht="13.5" customHeight="1">
      <c r="A64" s="9">
        <f t="shared" si="75"/>
        <v>61</v>
      </c>
      <c r="B64" s="147">
        <v>1</v>
      </c>
      <c r="C64" s="11">
        <v>3</v>
      </c>
      <c r="D64" s="11">
        <v>2</v>
      </c>
      <c r="E64" s="11">
        <v>4</v>
      </c>
      <c r="F64" s="11">
        <v>3</v>
      </c>
      <c r="G64" s="11">
        <v>2</v>
      </c>
      <c r="H64" s="11">
        <v>3</v>
      </c>
      <c r="I64" s="11">
        <v>2</v>
      </c>
      <c r="J64" s="11">
        <v>4</v>
      </c>
      <c r="K64" s="11">
        <v>2</v>
      </c>
      <c r="L64" s="10">
        <v>1</v>
      </c>
      <c r="M64" s="11">
        <v>3</v>
      </c>
      <c r="N64" s="11">
        <v>3</v>
      </c>
      <c r="O64" s="11">
        <v>2</v>
      </c>
      <c r="P64" s="11">
        <v>2</v>
      </c>
      <c r="Q64" s="11">
        <v>3</v>
      </c>
      <c r="R64" s="11">
        <v>3</v>
      </c>
      <c r="S64" s="11">
        <v>1</v>
      </c>
      <c r="T64" s="11">
        <v>1</v>
      </c>
      <c r="U64" s="11">
        <v>2</v>
      </c>
      <c r="V64" s="10">
        <v>3</v>
      </c>
      <c r="W64" s="11">
        <v>2</v>
      </c>
      <c r="X64" s="11">
        <v>3</v>
      </c>
      <c r="Y64" s="11">
        <v>2</v>
      </c>
      <c r="Z64" s="11">
        <v>4</v>
      </c>
      <c r="AA64" s="11">
        <v>3</v>
      </c>
      <c r="AB64" s="11">
        <v>3</v>
      </c>
      <c r="AC64" s="11">
        <v>3</v>
      </c>
      <c r="AD64" s="11">
        <v>2</v>
      </c>
      <c r="AE64" s="11">
        <v>1</v>
      </c>
      <c r="AF64" s="11">
        <v>2</v>
      </c>
      <c r="AG64" s="11">
        <v>3</v>
      </c>
      <c r="AH64" s="11">
        <v>3</v>
      </c>
      <c r="AI64" s="11">
        <v>4</v>
      </c>
      <c r="AJ64" s="11">
        <v>4</v>
      </c>
      <c r="AK64" s="11">
        <v>2</v>
      </c>
      <c r="AL64" s="11">
        <v>2</v>
      </c>
      <c r="AM64" s="11">
        <v>3</v>
      </c>
      <c r="AN64" s="11">
        <v>3</v>
      </c>
      <c r="AO64" s="11">
        <v>2</v>
      </c>
      <c r="AP64" s="11">
        <v>4</v>
      </c>
      <c r="AQ64" s="10">
        <v>3</v>
      </c>
      <c r="AR64" s="11">
        <v>3</v>
      </c>
      <c r="AS64" s="11">
        <v>2</v>
      </c>
      <c r="AT64" s="11">
        <v>3</v>
      </c>
      <c r="AU64" s="11">
        <v>2</v>
      </c>
      <c r="AV64" s="11">
        <v>2</v>
      </c>
      <c r="AW64" s="11">
        <v>3</v>
      </c>
      <c r="AX64" s="11">
        <v>3</v>
      </c>
      <c r="AY64" s="11">
        <v>2</v>
      </c>
      <c r="AZ64" s="11">
        <v>2</v>
      </c>
      <c r="BA64" s="10">
        <v>2</v>
      </c>
      <c r="BB64" s="11">
        <v>2</v>
      </c>
      <c r="BC64" s="11">
        <v>2</v>
      </c>
      <c r="BD64" s="11">
        <v>2</v>
      </c>
      <c r="BE64" s="11">
        <v>3</v>
      </c>
      <c r="BF64" s="11"/>
      <c r="BG64" s="11"/>
      <c r="BH64" s="11"/>
      <c r="BI64" s="11"/>
      <c r="BJ64" s="11"/>
      <c r="BK64" s="11"/>
      <c r="BL64" s="11"/>
      <c r="BM64" s="11"/>
      <c r="BN64" s="11"/>
      <c r="BO64" s="11"/>
      <c r="BP64" s="11"/>
      <c r="BQ64" s="11"/>
      <c r="BR64" s="11"/>
      <c r="BS64" s="11"/>
      <c r="BT64" s="11"/>
      <c r="BU64" s="11"/>
      <c r="BV64" s="11"/>
      <c r="BW64" s="11"/>
      <c r="BX64" s="11"/>
      <c r="BY64" s="11"/>
      <c r="BZ64" s="11"/>
      <c r="CA64" s="11"/>
      <c r="CB64" s="11"/>
      <c r="CC64" s="11"/>
      <c r="CD64" s="13">
        <f t="shared" si="70"/>
        <v>5</v>
      </c>
      <c r="CE64" s="13">
        <f t="shared" si="71"/>
        <v>23</v>
      </c>
      <c r="CF64" s="13">
        <f t="shared" si="72"/>
        <v>22</v>
      </c>
      <c r="CG64" s="13">
        <f t="shared" si="73"/>
        <v>6</v>
      </c>
      <c r="CH64" s="13">
        <f t="shared" si="74"/>
        <v>56</v>
      </c>
    </row>
    <row r="65" spans="1:86" ht="13.5" customHeight="1">
      <c r="A65" s="9">
        <f t="shared" si="75"/>
        <v>62</v>
      </c>
      <c r="B65" s="147">
        <v>1</v>
      </c>
      <c r="C65" s="11">
        <v>2</v>
      </c>
      <c r="D65" s="11">
        <v>3</v>
      </c>
      <c r="E65" s="11">
        <v>1</v>
      </c>
      <c r="F65" s="11">
        <v>3</v>
      </c>
      <c r="G65" s="11">
        <v>2</v>
      </c>
      <c r="H65" s="11">
        <v>2</v>
      </c>
      <c r="I65" s="11">
        <v>3</v>
      </c>
      <c r="J65" s="11">
        <v>1</v>
      </c>
      <c r="K65" s="11">
        <v>3</v>
      </c>
      <c r="L65" s="10">
        <v>2</v>
      </c>
      <c r="M65" s="11">
        <v>3</v>
      </c>
      <c r="N65" s="11">
        <v>4</v>
      </c>
      <c r="O65" s="11">
        <v>1</v>
      </c>
      <c r="P65" s="11">
        <v>2</v>
      </c>
      <c r="Q65" s="11">
        <v>1</v>
      </c>
      <c r="R65" s="11">
        <v>3</v>
      </c>
      <c r="S65" s="11">
        <v>2</v>
      </c>
      <c r="T65" s="11">
        <v>2</v>
      </c>
      <c r="U65" s="11">
        <v>3</v>
      </c>
      <c r="V65" s="10">
        <v>3</v>
      </c>
      <c r="W65" s="11">
        <v>3</v>
      </c>
      <c r="X65" s="11">
        <v>2</v>
      </c>
      <c r="Y65" s="11">
        <v>3</v>
      </c>
      <c r="Z65" s="11">
        <v>3</v>
      </c>
      <c r="AA65" s="11">
        <v>2</v>
      </c>
      <c r="AB65" s="11">
        <v>2</v>
      </c>
      <c r="AC65" s="11">
        <v>3</v>
      </c>
      <c r="AD65" s="11">
        <v>2</v>
      </c>
      <c r="AE65" s="11">
        <v>2</v>
      </c>
      <c r="AF65" s="11">
        <v>2</v>
      </c>
      <c r="AG65" s="11">
        <v>1</v>
      </c>
      <c r="AH65" s="11">
        <v>3</v>
      </c>
      <c r="AI65" s="11">
        <v>4</v>
      </c>
      <c r="AJ65" s="11">
        <v>3</v>
      </c>
      <c r="AK65" s="11">
        <v>2</v>
      </c>
      <c r="AL65" s="11">
        <v>2</v>
      </c>
      <c r="AM65" s="11">
        <v>1</v>
      </c>
      <c r="AN65" s="11">
        <v>1</v>
      </c>
      <c r="AO65" s="11">
        <v>2</v>
      </c>
      <c r="AP65" s="11">
        <v>4</v>
      </c>
      <c r="AQ65" s="10">
        <v>3</v>
      </c>
      <c r="AR65" s="11">
        <v>3</v>
      </c>
      <c r="AS65" s="11">
        <v>4</v>
      </c>
      <c r="AT65" s="11">
        <v>3</v>
      </c>
      <c r="AU65" s="11">
        <v>1</v>
      </c>
      <c r="AV65" s="11">
        <v>2</v>
      </c>
      <c r="AW65" s="11">
        <v>1</v>
      </c>
      <c r="AX65" s="11">
        <v>1</v>
      </c>
      <c r="AY65" s="11">
        <v>4</v>
      </c>
      <c r="AZ65" s="11">
        <v>2</v>
      </c>
      <c r="BA65" s="10">
        <v>2</v>
      </c>
      <c r="BB65" s="11">
        <v>1</v>
      </c>
      <c r="BC65" s="11">
        <v>3</v>
      </c>
      <c r="BD65" s="11">
        <v>3</v>
      </c>
      <c r="BE65" s="11">
        <v>2</v>
      </c>
      <c r="BF65" s="11"/>
      <c r="BG65" s="11"/>
      <c r="BH65" s="11"/>
      <c r="BI65" s="11"/>
      <c r="BJ65" s="11"/>
      <c r="BK65" s="11"/>
      <c r="BL65" s="11"/>
      <c r="BM65" s="11"/>
      <c r="BN65" s="11"/>
      <c r="BO65" s="11"/>
      <c r="BP65" s="11"/>
      <c r="BQ65" s="11"/>
      <c r="BR65" s="11"/>
      <c r="BS65" s="11"/>
      <c r="BT65" s="11"/>
      <c r="BU65" s="11"/>
      <c r="BV65" s="11"/>
      <c r="BW65" s="11"/>
      <c r="BX65" s="11"/>
      <c r="BY65" s="11"/>
      <c r="BZ65" s="11"/>
      <c r="CA65" s="11"/>
      <c r="CB65" s="11"/>
      <c r="CC65" s="11"/>
      <c r="CD65" s="13">
        <f t="shared" si="70"/>
        <v>12</v>
      </c>
      <c r="CE65" s="13">
        <f t="shared" si="71"/>
        <v>20</v>
      </c>
      <c r="CF65" s="13">
        <f t="shared" si="72"/>
        <v>19</v>
      </c>
      <c r="CG65" s="13">
        <f t="shared" si="73"/>
        <v>5</v>
      </c>
      <c r="CH65" s="13">
        <f t="shared" si="74"/>
        <v>56</v>
      </c>
    </row>
    <row r="66" spans="1:86" ht="13.5" customHeight="1">
      <c r="A66" s="9">
        <f t="shared" si="75"/>
        <v>63</v>
      </c>
      <c r="B66" s="147">
        <v>2</v>
      </c>
      <c r="C66" s="11">
        <v>2</v>
      </c>
      <c r="D66" s="11">
        <v>2</v>
      </c>
      <c r="E66" s="11">
        <v>1</v>
      </c>
      <c r="F66" s="11">
        <v>3</v>
      </c>
      <c r="G66" s="11">
        <v>1</v>
      </c>
      <c r="H66" s="11">
        <v>3</v>
      </c>
      <c r="I66" s="11">
        <v>3</v>
      </c>
      <c r="J66" s="11">
        <v>2</v>
      </c>
      <c r="K66" s="11">
        <v>3</v>
      </c>
      <c r="L66" s="10">
        <v>2</v>
      </c>
      <c r="M66" s="11">
        <v>2</v>
      </c>
      <c r="N66" s="11">
        <v>3</v>
      </c>
      <c r="O66" s="11">
        <v>1</v>
      </c>
      <c r="P66" s="11">
        <v>2</v>
      </c>
      <c r="Q66" s="11">
        <v>2</v>
      </c>
      <c r="R66" s="11">
        <v>2</v>
      </c>
      <c r="S66" s="11">
        <v>2</v>
      </c>
      <c r="T66" s="11">
        <v>2</v>
      </c>
      <c r="U66" s="11">
        <v>3</v>
      </c>
      <c r="V66" s="10">
        <v>3</v>
      </c>
      <c r="W66" s="11">
        <v>3</v>
      </c>
      <c r="X66" s="11">
        <v>2</v>
      </c>
      <c r="Y66" s="11">
        <v>1</v>
      </c>
      <c r="Z66" s="11">
        <v>4</v>
      </c>
      <c r="AA66" s="11">
        <v>2</v>
      </c>
      <c r="AB66" s="11">
        <v>1</v>
      </c>
      <c r="AC66" s="11">
        <v>3</v>
      </c>
      <c r="AD66" s="11">
        <v>2</v>
      </c>
      <c r="AE66" s="11">
        <v>1</v>
      </c>
      <c r="AF66" s="11">
        <v>2</v>
      </c>
      <c r="AG66" s="11">
        <v>1</v>
      </c>
      <c r="AH66" s="11">
        <v>3</v>
      </c>
      <c r="AI66" s="11">
        <v>2</v>
      </c>
      <c r="AJ66" s="11">
        <v>2</v>
      </c>
      <c r="AK66" s="11">
        <v>3</v>
      </c>
      <c r="AL66" s="11">
        <v>2</v>
      </c>
      <c r="AM66" s="11">
        <v>1</v>
      </c>
      <c r="AN66" s="11">
        <v>4</v>
      </c>
      <c r="AO66" s="11">
        <v>4</v>
      </c>
      <c r="AP66" s="11">
        <v>4</v>
      </c>
      <c r="AQ66" s="10">
        <v>1</v>
      </c>
      <c r="AR66" s="11">
        <v>4</v>
      </c>
      <c r="AS66" s="11">
        <v>3</v>
      </c>
      <c r="AT66" s="11">
        <v>3</v>
      </c>
      <c r="AU66" s="11">
        <v>1</v>
      </c>
      <c r="AV66" s="11">
        <v>4</v>
      </c>
      <c r="AW66" s="11">
        <v>4</v>
      </c>
      <c r="AX66" s="11">
        <v>3</v>
      </c>
      <c r="AY66" s="11">
        <v>4</v>
      </c>
      <c r="AZ66" s="11">
        <v>2</v>
      </c>
      <c r="BA66" s="10">
        <v>1</v>
      </c>
      <c r="BB66" s="11">
        <v>3</v>
      </c>
      <c r="BC66" s="11">
        <v>3</v>
      </c>
      <c r="BD66" s="11">
        <v>3</v>
      </c>
      <c r="BE66" s="11">
        <v>4</v>
      </c>
      <c r="BF66" s="11"/>
      <c r="BG66" s="11"/>
      <c r="BH66" s="11"/>
      <c r="BI66" s="11"/>
      <c r="BJ66" s="11"/>
      <c r="BK66" s="11"/>
      <c r="BL66" s="11"/>
      <c r="BM66" s="11"/>
      <c r="BN66" s="11"/>
      <c r="BO66" s="11"/>
      <c r="BP66" s="11"/>
      <c r="BQ66" s="11"/>
      <c r="BR66" s="11"/>
      <c r="BS66" s="11"/>
      <c r="BT66" s="11"/>
      <c r="BU66" s="11"/>
      <c r="BV66" s="11"/>
      <c r="BW66" s="11"/>
      <c r="BX66" s="11"/>
      <c r="BY66" s="11"/>
      <c r="BZ66" s="11"/>
      <c r="CA66" s="11"/>
      <c r="CB66" s="11"/>
      <c r="CC66" s="11"/>
      <c r="CD66" s="13">
        <f t="shared" si="70"/>
        <v>11</v>
      </c>
      <c r="CE66" s="13">
        <f t="shared" si="71"/>
        <v>19</v>
      </c>
      <c r="CF66" s="13">
        <f t="shared" si="72"/>
        <v>17</v>
      </c>
      <c r="CG66" s="13">
        <f t="shared" si="73"/>
        <v>9</v>
      </c>
      <c r="CH66" s="13">
        <f t="shared" si="74"/>
        <v>56</v>
      </c>
    </row>
    <row r="67" spans="1:86" ht="13.5" customHeight="1">
      <c r="A67" s="9">
        <f t="shared" si="75"/>
        <v>64</v>
      </c>
      <c r="B67" s="148">
        <v>2</v>
      </c>
      <c r="C67" s="11">
        <v>3</v>
      </c>
      <c r="D67" s="11">
        <v>2</v>
      </c>
      <c r="E67" s="11">
        <v>2</v>
      </c>
      <c r="F67" s="11">
        <v>3</v>
      </c>
      <c r="G67" s="11">
        <v>1</v>
      </c>
      <c r="H67" s="11">
        <v>3</v>
      </c>
      <c r="I67" s="11">
        <v>3</v>
      </c>
      <c r="J67" s="11">
        <v>3</v>
      </c>
      <c r="K67" s="11">
        <v>3</v>
      </c>
      <c r="L67" s="10">
        <v>3</v>
      </c>
      <c r="M67" s="11">
        <v>2</v>
      </c>
      <c r="N67" s="11">
        <v>3</v>
      </c>
      <c r="O67" s="11">
        <v>2</v>
      </c>
      <c r="P67" s="11">
        <v>1</v>
      </c>
      <c r="Q67" s="11">
        <v>2</v>
      </c>
      <c r="R67" s="11">
        <v>2</v>
      </c>
      <c r="S67" s="11">
        <v>3</v>
      </c>
      <c r="T67" s="11">
        <v>3</v>
      </c>
      <c r="U67" s="11">
        <v>3</v>
      </c>
      <c r="V67" s="10">
        <v>4</v>
      </c>
      <c r="W67" s="11">
        <v>3</v>
      </c>
      <c r="X67" s="11">
        <v>3</v>
      </c>
      <c r="Y67" s="11">
        <v>4</v>
      </c>
      <c r="Z67" s="11">
        <v>3</v>
      </c>
      <c r="AA67" s="11">
        <v>3</v>
      </c>
      <c r="AB67" s="11">
        <v>3</v>
      </c>
      <c r="AC67" s="11">
        <v>3</v>
      </c>
      <c r="AD67" s="11">
        <v>3</v>
      </c>
      <c r="AE67" s="11">
        <v>3</v>
      </c>
      <c r="AF67" s="11">
        <v>3</v>
      </c>
      <c r="AG67" s="11">
        <v>3</v>
      </c>
      <c r="AH67" s="11">
        <v>4</v>
      </c>
      <c r="AI67" s="11">
        <v>3</v>
      </c>
      <c r="AJ67" s="11">
        <v>3</v>
      </c>
      <c r="AK67" s="11">
        <v>3</v>
      </c>
      <c r="AL67" s="11">
        <v>2</v>
      </c>
      <c r="AM67" s="11">
        <v>3</v>
      </c>
      <c r="AN67" s="11">
        <v>3</v>
      </c>
      <c r="AO67" s="11">
        <v>4</v>
      </c>
      <c r="AP67" s="11">
        <v>4</v>
      </c>
      <c r="AQ67" s="10">
        <v>1</v>
      </c>
      <c r="AR67" s="11">
        <v>3</v>
      </c>
      <c r="AS67" s="11">
        <v>3</v>
      </c>
      <c r="AT67" s="11">
        <v>3</v>
      </c>
      <c r="AU67" s="11">
        <v>3</v>
      </c>
      <c r="AV67" s="11">
        <v>3</v>
      </c>
      <c r="AW67" s="11">
        <v>3</v>
      </c>
      <c r="AX67" s="11">
        <v>3</v>
      </c>
      <c r="AY67" s="11">
        <v>3</v>
      </c>
      <c r="AZ67" s="11">
        <v>2</v>
      </c>
      <c r="BA67" s="10">
        <v>2</v>
      </c>
      <c r="BB67" s="11">
        <v>2</v>
      </c>
      <c r="BC67" s="11">
        <v>3</v>
      </c>
      <c r="BD67" s="11">
        <v>3</v>
      </c>
      <c r="BE67" s="11">
        <v>3</v>
      </c>
      <c r="BF67" s="11"/>
      <c r="BG67" s="11"/>
      <c r="BH67" s="11"/>
      <c r="BI67" s="11"/>
      <c r="BJ67" s="11"/>
      <c r="BK67" s="11"/>
      <c r="BL67" s="11"/>
      <c r="BM67" s="11"/>
      <c r="BN67" s="11"/>
      <c r="BO67" s="11"/>
      <c r="BP67" s="11"/>
      <c r="BQ67" s="11"/>
      <c r="BR67" s="11"/>
      <c r="BS67" s="11"/>
      <c r="BT67" s="11"/>
      <c r="BU67" s="11"/>
      <c r="BV67" s="11"/>
      <c r="BW67" s="11"/>
      <c r="BX67" s="11"/>
      <c r="BY67" s="11"/>
      <c r="BZ67" s="11"/>
      <c r="CA67" s="11"/>
      <c r="CB67" s="11"/>
      <c r="CC67" s="11"/>
      <c r="CD67" s="13">
        <f t="shared" si="70"/>
        <v>3</v>
      </c>
      <c r="CE67" s="13">
        <f t="shared" si="71"/>
        <v>11</v>
      </c>
      <c r="CF67" s="13">
        <f t="shared" si="72"/>
        <v>37</v>
      </c>
      <c r="CG67" s="13">
        <f t="shared" si="73"/>
        <v>5</v>
      </c>
      <c r="CH67" s="13">
        <f t="shared" si="74"/>
        <v>56</v>
      </c>
    </row>
    <row r="68" spans="1:86" s="152" customFormat="1" ht="13.5" customHeight="1">
      <c r="A68" s="150">
        <f t="shared" si="75"/>
        <v>65</v>
      </c>
      <c r="B68" s="149">
        <v>3</v>
      </c>
      <c r="C68" s="149">
        <v>3</v>
      </c>
      <c r="D68" s="149">
        <v>3</v>
      </c>
      <c r="E68" s="149">
        <v>4</v>
      </c>
      <c r="F68" s="149">
        <v>3</v>
      </c>
      <c r="G68" s="149">
        <v>1</v>
      </c>
      <c r="H68" s="149">
        <v>3</v>
      </c>
      <c r="I68" s="149">
        <v>3</v>
      </c>
      <c r="J68" s="149">
        <v>3</v>
      </c>
      <c r="K68" s="149">
        <v>3</v>
      </c>
      <c r="L68" s="151">
        <v>1</v>
      </c>
      <c r="M68" s="149">
        <v>3</v>
      </c>
      <c r="N68" s="149">
        <v>3</v>
      </c>
      <c r="O68" s="149">
        <v>3</v>
      </c>
      <c r="P68" s="149">
        <v>3</v>
      </c>
      <c r="Q68" s="149">
        <v>3</v>
      </c>
      <c r="R68" s="149">
        <v>3</v>
      </c>
      <c r="S68" s="149">
        <v>3</v>
      </c>
      <c r="T68" s="149">
        <v>3</v>
      </c>
      <c r="U68" s="149">
        <v>3</v>
      </c>
      <c r="V68" s="151">
        <v>3</v>
      </c>
      <c r="W68" s="149">
        <v>3</v>
      </c>
      <c r="X68" s="149">
        <v>3</v>
      </c>
      <c r="Y68" s="149">
        <v>3</v>
      </c>
      <c r="Z68" s="149">
        <v>3</v>
      </c>
      <c r="AA68" s="149">
        <v>3</v>
      </c>
      <c r="AB68" s="149">
        <v>3</v>
      </c>
      <c r="AC68" s="149">
        <v>4</v>
      </c>
      <c r="AD68" s="149">
        <v>3</v>
      </c>
      <c r="AE68" s="149">
        <v>2</v>
      </c>
      <c r="AF68" s="149">
        <v>3</v>
      </c>
      <c r="AG68" s="149">
        <v>3</v>
      </c>
      <c r="AH68" s="149">
        <v>3</v>
      </c>
      <c r="AI68" s="149">
        <v>3</v>
      </c>
      <c r="AJ68" s="149">
        <v>2</v>
      </c>
      <c r="AK68" s="149">
        <v>2</v>
      </c>
      <c r="AL68" s="149">
        <v>3</v>
      </c>
      <c r="AM68" s="149">
        <v>3</v>
      </c>
      <c r="AN68" s="149">
        <v>3</v>
      </c>
      <c r="AO68" s="149">
        <v>4</v>
      </c>
      <c r="AP68" s="149">
        <v>4</v>
      </c>
      <c r="AQ68" s="151">
        <v>2</v>
      </c>
      <c r="AR68" s="149">
        <v>3</v>
      </c>
      <c r="AS68" s="149">
        <v>4</v>
      </c>
      <c r="AT68" s="149">
        <v>3</v>
      </c>
      <c r="AU68" s="149">
        <v>3</v>
      </c>
      <c r="AV68" s="149">
        <v>3</v>
      </c>
      <c r="AW68" s="149">
        <v>3</v>
      </c>
      <c r="AX68" s="149">
        <v>4</v>
      </c>
      <c r="AY68" s="149">
        <v>3</v>
      </c>
      <c r="AZ68" s="149">
        <v>2</v>
      </c>
      <c r="BA68" s="151">
        <v>3</v>
      </c>
      <c r="BB68" s="149">
        <v>3</v>
      </c>
      <c r="BC68" s="149">
        <v>3</v>
      </c>
      <c r="BD68" s="149">
        <v>3</v>
      </c>
      <c r="BE68" s="149">
        <v>3</v>
      </c>
      <c r="BF68" s="149"/>
      <c r="BG68" s="149"/>
      <c r="BH68" s="149"/>
      <c r="BI68" s="149"/>
      <c r="BJ68" s="149"/>
      <c r="BK68" s="149"/>
      <c r="BL68" s="149"/>
      <c r="BM68" s="149"/>
      <c r="BN68" s="149"/>
      <c r="BO68" s="149"/>
      <c r="BP68" s="149"/>
      <c r="BQ68" s="149"/>
      <c r="BR68" s="149"/>
      <c r="BS68" s="149"/>
      <c r="BT68" s="149"/>
      <c r="BU68" s="149"/>
      <c r="BV68" s="149"/>
      <c r="BW68" s="149"/>
      <c r="BX68" s="149"/>
      <c r="BY68" s="149"/>
      <c r="BZ68" s="149"/>
      <c r="CA68" s="149"/>
      <c r="CB68" s="149"/>
      <c r="CC68" s="149"/>
      <c r="CD68" s="149">
        <f t="shared" ref="CD68" si="76">COUNTIF(B68:CC68,"1")</f>
        <v>2</v>
      </c>
      <c r="CE68" s="149">
        <f t="shared" ref="CE68" si="77">COUNTIF(B68:CC68,"2")</f>
        <v>5</v>
      </c>
      <c r="CF68" s="149">
        <f t="shared" ref="CF68" si="78">COUNTIF(B68:CC68,"3")</f>
        <v>43</v>
      </c>
      <c r="CG68" s="149">
        <f t="shared" ref="CG68" si="79">COUNTIF(B68:CC68,"4")</f>
        <v>6</v>
      </c>
      <c r="CH68" s="149">
        <f t="shared" si="74"/>
        <v>56</v>
      </c>
    </row>
    <row r="69" spans="1:86" ht="13.5" customHeight="1">
      <c r="A69" s="9">
        <f t="shared" si="75"/>
        <v>66</v>
      </c>
      <c r="B69" s="148">
        <v>4</v>
      </c>
      <c r="C69" s="11">
        <v>4</v>
      </c>
      <c r="D69" s="11">
        <v>1</v>
      </c>
      <c r="E69" s="11">
        <v>3</v>
      </c>
      <c r="F69" s="11">
        <v>3</v>
      </c>
      <c r="G69" s="11">
        <v>2</v>
      </c>
      <c r="H69" s="11">
        <v>3</v>
      </c>
      <c r="I69" s="11">
        <v>3</v>
      </c>
      <c r="J69" s="11">
        <v>2</v>
      </c>
      <c r="K69" s="11">
        <v>4</v>
      </c>
      <c r="L69" s="10">
        <v>2</v>
      </c>
      <c r="M69" s="11">
        <v>3</v>
      </c>
      <c r="N69" s="11">
        <v>4</v>
      </c>
      <c r="O69" s="11">
        <v>4</v>
      </c>
      <c r="P69" s="11">
        <v>2</v>
      </c>
      <c r="Q69" s="11">
        <v>1</v>
      </c>
      <c r="R69" s="11">
        <v>3</v>
      </c>
      <c r="S69" s="11">
        <v>2</v>
      </c>
      <c r="T69" s="11">
        <v>2</v>
      </c>
      <c r="U69" s="11">
        <v>4</v>
      </c>
      <c r="V69" s="10">
        <v>3</v>
      </c>
      <c r="W69" s="11">
        <v>3</v>
      </c>
      <c r="X69" s="11">
        <v>3</v>
      </c>
      <c r="Y69" s="11">
        <v>2</v>
      </c>
      <c r="Z69" s="11">
        <v>3</v>
      </c>
      <c r="AA69" s="11">
        <v>3</v>
      </c>
      <c r="AB69" s="11">
        <v>3</v>
      </c>
      <c r="AC69" s="11">
        <v>4</v>
      </c>
      <c r="AD69" s="11">
        <v>3</v>
      </c>
      <c r="AE69" s="11">
        <v>2</v>
      </c>
      <c r="AF69" s="11">
        <v>3</v>
      </c>
      <c r="AG69" s="11">
        <v>1</v>
      </c>
      <c r="AH69" s="11">
        <v>3</v>
      </c>
      <c r="AI69" s="11">
        <v>4</v>
      </c>
      <c r="AJ69" s="11">
        <v>3</v>
      </c>
      <c r="AK69" s="11">
        <v>4</v>
      </c>
      <c r="AL69" s="11">
        <v>2</v>
      </c>
      <c r="AM69" s="11" t="s">
        <v>32</v>
      </c>
      <c r="AN69" s="11">
        <v>3</v>
      </c>
      <c r="AO69" s="11">
        <v>4</v>
      </c>
      <c r="AP69" s="11">
        <v>3</v>
      </c>
      <c r="AQ69" s="10">
        <v>2</v>
      </c>
      <c r="AR69" s="11">
        <v>3</v>
      </c>
      <c r="AS69" s="11">
        <v>3</v>
      </c>
      <c r="AT69" s="11">
        <v>3</v>
      </c>
      <c r="AU69" s="11">
        <v>2</v>
      </c>
      <c r="AV69" s="11">
        <v>2</v>
      </c>
      <c r="AW69" s="11">
        <v>4</v>
      </c>
      <c r="AX69" s="11">
        <v>3</v>
      </c>
      <c r="AY69" s="11">
        <v>4</v>
      </c>
      <c r="AZ69" s="11">
        <v>2</v>
      </c>
      <c r="BA69" s="10">
        <v>3</v>
      </c>
      <c r="BB69" s="11">
        <v>3</v>
      </c>
      <c r="BC69" s="11">
        <v>3</v>
      </c>
      <c r="BD69" s="11">
        <v>3</v>
      </c>
      <c r="BE69" s="11">
        <v>4</v>
      </c>
      <c r="BF69" s="11"/>
      <c r="BG69" s="11"/>
      <c r="BH69" s="11"/>
      <c r="BI69" s="11"/>
      <c r="BJ69" s="11"/>
      <c r="BK69" s="11"/>
      <c r="BL69" s="11"/>
      <c r="BM69" s="11"/>
      <c r="BN69" s="11"/>
      <c r="BO69" s="11"/>
      <c r="BP69" s="11"/>
      <c r="BQ69" s="11"/>
      <c r="BR69" s="11"/>
      <c r="BS69" s="11"/>
      <c r="BT69" s="11"/>
      <c r="BU69" s="11"/>
      <c r="BV69" s="11"/>
      <c r="BW69" s="11"/>
      <c r="BX69" s="11"/>
      <c r="BY69" s="11"/>
      <c r="BZ69" s="11"/>
      <c r="CA69" s="11"/>
      <c r="CB69" s="11"/>
      <c r="CC69" s="11"/>
      <c r="CD69" s="13">
        <f t="shared" ref="CD69:CD75" si="80">COUNTIF(B69:CC69,"1")</f>
        <v>3</v>
      </c>
      <c r="CE69" s="13">
        <f t="shared" ref="CE69:CE75" si="81">COUNTIF(B69:CC69,"2")</f>
        <v>13</v>
      </c>
      <c r="CF69" s="13">
        <f t="shared" ref="CF69:CF75" si="82">COUNTIF(B69:CC69,"3")</f>
        <v>26</v>
      </c>
      <c r="CG69" s="13">
        <f t="shared" ref="CG69:CG75" si="83">COUNTIF(B69:CC69,"4")</f>
        <v>13</v>
      </c>
      <c r="CH69" s="13">
        <f t="shared" ref="CH69" si="84">SUM(CD69:CG69)</f>
        <v>55</v>
      </c>
    </row>
    <row r="70" spans="1:86" ht="13.5" customHeight="1">
      <c r="A70" s="9">
        <f t="shared" ref="A70" si="85">A69+1</f>
        <v>67</v>
      </c>
      <c r="B70" s="148">
        <v>3</v>
      </c>
      <c r="C70" s="11">
        <v>3</v>
      </c>
      <c r="D70" s="11">
        <v>1</v>
      </c>
      <c r="E70" s="11">
        <v>4</v>
      </c>
      <c r="F70" s="11">
        <v>3</v>
      </c>
      <c r="G70" s="11">
        <v>3</v>
      </c>
      <c r="H70" s="11">
        <v>3</v>
      </c>
      <c r="I70" s="11">
        <v>3</v>
      </c>
      <c r="J70" s="11">
        <v>3</v>
      </c>
      <c r="K70" s="11">
        <v>3</v>
      </c>
      <c r="L70" s="10">
        <v>3</v>
      </c>
      <c r="M70" s="11">
        <v>3</v>
      </c>
      <c r="N70" s="11">
        <v>3</v>
      </c>
      <c r="O70" s="11">
        <v>3</v>
      </c>
      <c r="P70" s="11">
        <v>3</v>
      </c>
      <c r="Q70" s="11">
        <v>2</v>
      </c>
      <c r="R70" s="11">
        <v>3</v>
      </c>
      <c r="S70" s="11">
        <v>3</v>
      </c>
      <c r="T70" s="11">
        <v>3</v>
      </c>
      <c r="U70" s="11">
        <v>3</v>
      </c>
      <c r="V70" s="10">
        <v>3</v>
      </c>
      <c r="W70" s="11">
        <v>3</v>
      </c>
      <c r="X70" s="11">
        <v>3</v>
      </c>
      <c r="Y70" s="11">
        <v>1</v>
      </c>
      <c r="Z70" s="11">
        <v>3</v>
      </c>
      <c r="AA70" s="11">
        <v>3</v>
      </c>
      <c r="AB70" s="11">
        <v>3</v>
      </c>
      <c r="AC70" s="11">
        <v>3</v>
      </c>
      <c r="AD70" s="11">
        <v>2</v>
      </c>
      <c r="AE70" s="11">
        <v>3</v>
      </c>
      <c r="AF70" s="11">
        <v>4</v>
      </c>
      <c r="AG70" s="11">
        <v>3</v>
      </c>
      <c r="AH70" s="11">
        <v>3</v>
      </c>
      <c r="AI70" s="11">
        <v>3</v>
      </c>
      <c r="AJ70" s="11">
        <v>3</v>
      </c>
      <c r="AK70" s="11">
        <v>3</v>
      </c>
      <c r="AL70" s="11">
        <v>3</v>
      </c>
      <c r="AM70" s="11">
        <v>3</v>
      </c>
      <c r="AN70" s="11">
        <v>3</v>
      </c>
      <c r="AO70" s="11">
        <v>4</v>
      </c>
      <c r="AP70" s="11">
        <v>4</v>
      </c>
      <c r="AQ70" s="10">
        <v>2</v>
      </c>
      <c r="AR70" s="11">
        <v>3</v>
      </c>
      <c r="AS70" s="11">
        <v>4</v>
      </c>
      <c r="AT70" s="11">
        <v>4</v>
      </c>
      <c r="AU70" s="11">
        <v>3</v>
      </c>
      <c r="AV70" s="11">
        <v>3</v>
      </c>
      <c r="AW70" s="11">
        <v>3</v>
      </c>
      <c r="AX70" s="11">
        <v>3</v>
      </c>
      <c r="AY70" s="11">
        <v>4</v>
      </c>
      <c r="AZ70" s="11">
        <v>2</v>
      </c>
      <c r="BA70" s="10">
        <v>3</v>
      </c>
      <c r="BB70" s="11">
        <v>3</v>
      </c>
      <c r="BC70" s="11">
        <v>3</v>
      </c>
      <c r="BD70" s="11">
        <v>3</v>
      </c>
      <c r="BE70" s="11">
        <v>3</v>
      </c>
      <c r="BF70" s="11"/>
      <c r="BG70" s="11"/>
      <c r="BH70" s="11"/>
      <c r="BI70" s="11"/>
      <c r="BJ70" s="11"/>
      <c r="BK70" s="11"/>
      <c r="BL70" s="11"/>
      <c r="BM70" s="11"/>
      <c r="BN70" s="11"/>
      <c r="BO70" s="11"/>
      <c r="BP70" s="11"/>
      <c r="BQ70" s="11"/>
      <c r="BR70" s="11"/>
      <c r="BS70" s="11"/>
      <c r="BT70" s="11"/>
      <c r="BU70" s="11"/>
      <c r="BV70" s="11"/>
      <c r="BW70" s="11"/>
      <c r="BX70" s="11"/>
      <c r="BY70" s="11"/>
      <c r="BZ70" s="11"/>
      <c r="CA70" s="11"/>
      <c r="CB70" s="11"/>
      <c r="CC70" s="11"/>
      <c r="CD70" s="13">
        <f t="shared" si="80"/>
        <v>2</v>
      </c>
      <c r="CE70" s="13">
        <f t="shared" si="81"/>
        <v>4</v>
      </c>
      <c r="CF70" s="13">
        <f t="shared" si="82"/>
        <v>43</v>
      </c>
      <c r="CG70" s="13">
        <f t="shared" si="83"/>
        <v>7</v>
      </c>
      <c r="CH70" s="13">
        <f>SUM(CD70:CG70)</f>
        <v>56</v>
      </c>
    </row>
    <row r="71" spans="1:86" ht="13.5" customHeight="1">
      <c r="A71" s="9">
        <f>A70+1</f>
        <v>68</v>
      </c>
      <c r="B71" s="148">
        <v>4</v>
      </c>
      <c r="C71" s="11">
        <v>4</v>
      </c>
      <c r="D71" s="11">
        <v>2</v>
      </c>
      <c r="E71" s="11">
        <v>2</v>
      </c>
      <c r="F71" s="11">
        <v>3</v>
      </c>
      <c r="G71" s="11">
        <v>2</v>
      </c>
      <c r="H71" s="11">
        <v>3</v>
      </c>
      <c r="I71" s="11">
        <v>4</v>
      </c>
      <c r="J71" s="11">
        <v>2</v>
      </c>
      <c r="K71" s="11">
        <v>4</v>
      </c>
      <c r="L71" s="10">
        <v>2</v>
      </c>
      <c r="M71" s="11">
        <v>3</v>
      </c>
      <c r="N71" s="11">
        <v>4</v>
      </c>
      <c r="O71" s="11">
        <v>4</v>
      </c>
      <c r="P71" s="11">
        <v>3</v>
      </c>
      <c r="Q71" s="11">
        <v>1</v>
      </c>
      <c r="R71" s="11">
        <v>3</v>
      </c>
      <c r="S71" s="11">
        <v>3</v>
      </c>
      <c r="T71" s="11">
        <v>3</v>
      </c>
      <c r="U71" s="11">
        <v>4</v>
      </c>
      <c r="V71" s="10">
        <v>3</v>
      </c>
      <c r="W71" s="11">
        <v>4</v>
      </c>
      <c r="X71" s="11">
        <v>3</v>
      </c>
      <c r="Y71" s="11">
        <v>3</v>
      </c>
      <c r="Z71" s="11">
        <v>3</v>
      </c>
      <c r="AA71" s="11">
        <v>3</v>
      </c>
      <c r="AB71" s="11">
        <v>2</v>
      </c>
      <c r="AC71" s="11">
        <v>4</v>
      </c>
      <c r="AD71" s="11">
        <v>3</v>
      </c>
      <c r="AE71" s="11">
        <v>3</v>
      </c>
      <c r="AF71" s="11">
        <v>3</v>
      </c>
      <c r="AG71" s="11">
        <v>1</v>
      </c>
      <c r="AH71" s="11">
        <v>3</v>
      </c>
      <c r="AI71" s="11">
        <v>4</v>
      </c>
      <c r="AJ71" s="11">
        <v>2</v>
      </c>
      <c r="AK71" s="11">
        <v>4</v>
      </c>
      <c r="AL71" s="11">
        <v>3</v>
      </c>
      <c r="AM71" s="11">
        <v>4</v>
      </c>
      <c r="AN71" s="11">
        <v>3</v>
      </c>
      <c r="AO71" s="11">
        <v>3</v>
      </c>
      <c r="AP71" s="11">
        <v>4</v>
      </c>
      <c r="AQ71" s="10">
        <v>2</v>
      </c>
      <c r="AR71" s="11">
        <v>3</v>
      </c>
      <c r="AS71" s="11">
        <v>4</v>
      </c>
      <c r="AT71" s="11">
        <v>3</v>
      </c>
      <c r="AU71" s="11">
        <v>2</v>
      </c>
      <c r="AV71" s="11">
        <v>2</v>
      </c>
      <c r="AW71" s="11">
        <v>3</v>
      </c>
      <c r="AX71" s="11">
        <v>1</v>
      </c>
      <c r="AY71" s="11">
        <v>4</v>
      </c>
      <c r="AZ71" s="11">
        <v>2</v>
      </c>
      <c r="BA71" s="10">
        <v>2</v>
      </c>
      <c r="BB71" s="11">
        <v>3</v>
      </c>
      <c r="BC71" s="11">
        <v>2</v>
      </c>
      <c r="BD71" s="11">
        <v>3</v>
      </c>
      <c r="BE71" s="11">
        <v>4</v>
      </c>
      <c r="BF71" s="11"/>
      <c r="BG71" s="11"/>
      <c r="BH71" s="11"/>
      <c r="BI71" s="11"/>
      <c r="BJ71" s="11"/>
      <c r="BK71" s="11"/>
      <c r="BL71" s="11"/>
      <c r="BM71" s="11"/>
      <c r="BN71" s="11"/>
      <c r="BO71" s="11"/>
      <c r="BP71" s="11"/>
      <c r="BQ71" s="11"/>
      <c r="BR71" s="11"/>
      <c r="BS71" s="11"/>
      <c r="BT71" s="11"/>
      <c r="BU71" s="11"/>
      <c r="BV71" s="11"/>
      <c r="BW71" s="11"/>
      <c r="BX71" s="11"/>
      <c r="BY71" s="11"/>
      <c r="BZ71" s="11"/>
      <c r="CA71" s="11"/>
      <c r="CB71" s="11"/>
      <c r="CC71" s="11"/>
      <c r="CD71" s="13">
        <f t="shared" si="80"/>
        <v>3</v>
      </c>
      <c r="CE71" s="13">
        <f t="shared" si="81"/>
        <v>13</v>
      </c>
      <c r="CF71" s="13">
        <f t="shared" si="82"/>
        <v>24</v>
      </c>
      <c r="CG71" s="13">
        <f t="shared" si="83"/>
        <v>16</v>
      </c>
      <c r="CH71" s="13">
        <f>SUM(CD71:CG71)</f>
        <v>56</v>
      </c>
    </row>
    <row r="72" spans="1:86" ht="13.5" customHeight="1">
      <c r="A72" s="9">
        <f>A71+1</f>
        <v>69</v>
      </c>
      <c r="B72" s="148">
        <v>3</v>
      </c>
      <c r="C72" s="11">
        <v>4</v>
      </c>
      <c r="D72" s="11">
        <v>2</v>
      </c>
      <c r="E72" s="11">
        <v>2</v>
      </c>
      <c r="F72" s="11">
        <v>3</v>
      </c>
      <c r="G72" s="11">
        <v>2</v>
      </c>
      <c r="H72" s="11">
        <v>2</v>
      </c>
      <c r="I72" s="11">
        <v>4</v>
      </c>
      <c r="J72" s="11">
        <v>3</v>
      </c>
      <c r="K72" s="11">
        <v>4</v>
      </c>
      <c r="L72" s="10">
        <v>2</v>
      </c>
      <c r="M72" s="11">
        <v>2</v>
      </c>
      <c r="N72" s="11">
        <v>4</v>
      </c>
      <c r="O72" s="11">
        <v>4</v>
      </c>
      <c r="P72" s="11">
        <v>3</v>
      </c>
      <c r="Q72" s="11">
        <v>1</v>
      </c>
      <c r="R72" s="11">
        <v>2</v>
      </c>
      <c r="S72" s="11">
        <v>2</v>
      </c>
      <c r="T72" s="11">
        <v>3</v>
      </c>
      <c r="U72" s="11">
        <v>4</v>
      </c>
      <c r="V72" s="10">
        <v>3</v>
      </c>
      <c r="W72" s="11">
        <v>4</v>
      </c>
      <c r="X72" s="11">
        <v>3</v>
      </c>
      <c r="Y72" s="11">
        <v>2</v>
      </c>
      <c r="Z72" s="11">
        <v>3</v>
      </c>
      <c r="AA72" s="11">
        <v>4</v>
      </c>
      <c r="AB72" s="11">
        <v>2</v>
      </c>
      <c r="AC72" s="11">
        <v>3</v>
      </c>
      <c r="AD72" s="11">
        <v>2</v>
      </c>
      <c r="AE72" s="11">
        <v>3</v>
      </c>
      <c r="AF72" s="11">
        <v>3</v>
      </c>
      <c r="AG72" s="11">
        <v>1</v>
      </c>
      <c r="AH72" s="11">
        <v>3</v>
      </c>
      <c r="AI72" s="11">
        <v>4</v>
      </c>
      <c r="AJ72" s="11">
        <v>2</v>
      </c>
      <c r="AK72" s="11">
        <v>3</v>
      </c>
      <c r="AL72" s="11">
        <v>3</v>
      </c>
      <c r="AM72" s="11">
        <v>4</v>
      </c>
      <c r="AN72" s="11">
        <v>3</v>
      </c>
      <c r="AO72" s="11">
        <v>4</v>
      </c>
      <c r="AP72" s="11">
        <v>4</v>
      </c>
      <c r="AQ72" s="10">
        <v>3</v>
      </c>
      <c r="AR72" s="11">
        <v>3</v>
      </c>
      <c r="AS72" s="11">
        <v>4</v>
      </c>
      <c r="AT72" s="11">
        <v>3</v>
      </c>
      <c r="AU72" s="11">
        <v>2</v>
      </c>
      <c r="AV72" s="11">
        <v>4</v>
      </c>
      <c r="AW72" s="11">
        <v>3</v>
      </c>
      <c r="AX72" s="11">
        <v>3</v>
      </c>
      <c r="AY72" s="11">
        <v>4</v>
      </c>
      <c r="AZ72" s="11">
        <v>3</v>
      </c>
      <c r="BA72" s="10">
        <v>2</v>
      </c>
      <c r="BB72" s="11">
        <v>3</v>
      </c>
      <c r="BC72" s="11">
        <v>3</v>
      </c>
      <c r="BD72" s="11">
        <v>3</v>
      </c>
      <c r="BE72" s="11">
        <v>3</v>
      </c>
      <c r="BF72" s="11"/>
      <c r="BG72" s="11"/>
      <c r="BH72" s="11"/>
      <c r="BI72" s="11"/>
      <c r="BJ72" s="11"/>
      <c r="BK72" s="11"/>
      <c r="BL72" s="11"/>
      <c r="BM72" s="11"/>
      <c r="BN72" s="11"/>
      <c r="BO72" s="11"/>
      <c r="BP72" s="11"/>
      <c r="BQ72" s="11"/>
      <c r="BR72" s="11"/>
      <c r="BS72" s="11"/>
      <c r="BT72" s="11"/>
      <c r="BU72" s="11"/>
      <c r="BV72" s="11"/>
      <c r="BW72" s="11"/>
      <c r="BX72" s="11"/>
      <c r="BY72" s="11"/>
      <c r="BZ72" s="11"/>
      <c r="CA72" s="11"/>
      <c r="CB72" s="11"/>
      <c r="CC72" s="11"/>
      <c r="CD72" s="13">
        <f t="shared" si="80"/>
        <v>2</v>
      </c>
      <c r="CE72" s="13">
        <f t="shared" si="81"/>
        <v>14</v>
      </c>
      <c r="CF72" s="13">
        <f t="shared" si="82"/>
        <v>25</v>
      </c>
      <c r="CG72" s="13">
        <f t="shared" si="83"/>
        <v>15</v>
      </c>
      <c r="CH72" s="13">
        <f>SUM(CD72:CG72)</f>
        <v>56</v>
      </c>
    </row>
    <row r="73" spans="1:86" s="152" customFormat="1" ht="13.5" customHeight="1">
      <c r="A73" s="150">
        <v>70</v>
      </c>
      <c r="B73" s="149">
        <v>3</v>
      </c>
      <c r="C73" s="149">
        <v>4</v>
      </c>
      <c r="D73" s="149">
        <v>2</v>
      </c>
      <c r="E73" s="149">
        <v>2</v>
      </c>
      <c r="F73" s="149">
        <v>3</v>
      </c>
      <c r="G73" s="149">
        <v>2</v>
      </c>
      <c r="H73" s="149">
        <v>2</v>
      </c>
      <c r="I73" s="149">
        <v>4</v>
      </c>
      <c r="J73" s="149">
        <v>2</v>
      </c>
      <c r="K73" s="149">
        <v>4</v>
      </c>
      <c r="L73" s="149">
        <v>2</v>
      </c>
      <c r="M73" s="149">
        <v>3</v>
      </c>
      <c r="N73" s="149">
        <v>3</v>
      </c>
      <c r="O73" s="149">
        <v>4</v>
      </c>
      <c r="P73" s="149">
        <v>3</v>
      </c>
      <c r="Q73" s="149">
        <v>2</v>
      </c>
      <c r="R73" s="149">
        <v>3</v>
      </c>
      <c r="S73" s="149">
        <v>2</v>
      </c>
      <c r="T73" s="149">
        <v>2</v>
      </c>
      <c r="U73" s="149">
        <v>4</v>
      </c>
      <c r="V73" s="149">
        <v>3</v>
      </c>
      <c r="W73" s="149">
        <v>4</v>
      </c>
      <c r="X73" s="149">
        <v>3</v>
      </c>
      <c r="Y73" s="149">
        <v>2</v>
      </c>
      <c r="Z73" s="149">
        <v>4</v>
      </c>
      <c r="AA73" s="149">
        <v>3</v>
      </c>
      <c r="AB73" s="149">
        <v>2</v>
      </c>
      <c r="AC73" s="149">
        <v>4</v>
      </c>
      <c r="AD73" s="149">
        <v>3</v>
      </c>
      <c r="AE73" s="149">
        <v>4</v>
      </c>
      <c r="AF73" s="149">
        <v>3</v>
      </c>
      <c r="AG73" s="149">
        <v>1</v>
      </c>
      <c r="AH73" s="149">
        <v>3</v>
      </c>
      <c r="AI73" s="149">
        <v>4</v>
      </c>
      <c r="AJ73" s="149">
        <v>2</v>
      </c>
      <c r="AK73" s="149">
        <v>4</v>
      </c>
      <c r="AL73" s="149">
        <v>2</v>
      </c>
      <c r="AM73" s="149">
        <v>4</v>
      </c>
      <c r="AN73" s="149">
        <v>3</v>
      </c>
      <c r="AO73" s="149">
        <v>4</v>
      </c>
      <c r="AP73" s="149">
        <v>4</v>
      </c>
      <c r="AQ73" s="149">
        <v>4</v>
      </c>
      <c r="AR73" s="149">
        <v>3</v>
      </c>
      <c r="AS73" s="149">
        <v>4</v>
      </c>
      <c r="AT73" s="149">
        <v>3</v>
      </c>
      <c r="AU73" s="149">
        <v>2</v>
      </c>
      <c r="AV73" s="149">
        <v>4</v>
      </c>
      <c r="AW73" s="149">
        <v>3</v>
      </c>
      <c r="AX73" s="149">
        <v>3</v>
      </c>
      <c r="AY73" s="149">
        <v>4</v>
      </c>
      <c r="AZ73" s="149">
        <v>3</v>
      </c>
      <c r="BA73" s="149">
        <v>2</v>
      </c>
      <c r="BB73" s="149">
        <v>3</v>
      </c>
      <c r="BC73" s="149">
        <v>3</v>
      </c>
      <c r="BD73" s="149">
        <v>3</v>
      </c>
      <c r="BE73" s="149">
        <v>3</v>
      </c>
      <c r="BF73" s="149"/>
      <c r="BG73" s="149"/>
      <c r="BH73" s="149"/>
      <c r="BI73" s="149"/>
      <c r="BJ73" s="149"/>
      <c r="BK73" s="149"/>
      <c r="BL73" s="149"/>
      <c r="BM73" s="149"/>
      <c r="BN73" s="149"/>
      <c r="BO73" s="149"/>
      <c r="BP73" s="149"/>
      <c r="BQ73" s="149"/>
      <c r="BR73" s="149"/>
      <c r="BS73" s="149"/>
      <c r="BT73" s="149"/>
      <c r="BU73" s="149"/>
      <c r="BV73" s="149"/>
      <c r="BW73" s="149"/>
      <c r="BX73" s="149"/>
      <c r="BY73" s="149"/>
      <c r="BZ73" s="149"/>
      <c r="CA73" s="149"/>
      <c r="CB73" s="149"/>
      <c r="CC73" s="149"/>
      <c r="CD73" s="149">
        <f t="shared" si="80"/>
        <v>1</v>
      </c>
      <c r="CE73" s="149">
        <f t="shared" si="81"/>
        <v>15</v>
      </c>
      <c r="CF73" s="149">
        <f t="shared" si="82"/>
        <v>22</v>
      </c>
      <c r="CG73" s="149">
        <f t="shared" si="83"/>
        <v>18</v>
      </c>
      <c r="CH73" s="149">
        <f t="shared" ref="CH73" si="86">SUM(CD73:CG73)</f>
        <v>56</v>
      </c>
    </row>
    <row r="74" spans="1:86" ht="13.5" customHeight="1">
      <c r="A74" s="9">
        <v>71</v>
      </c>
      <c r="B74" s="148">
        <v>3</v>
      </c>
      <c r="C74" s="11">
        <v>3</v>
      </c>
      <c r="D74" s="11">
        <v>2</v>
      </c>
      <c r="E74" s="11">
        <v>3</v>
      </c>
      <c r="F74" s="11">
        <v>3</v>
      </c>
      <c r="G74" s="11">
        <v>2</v>
      </c>
      <c r="H74" s="11">
        <v>3</v>
      </c>
      <c r="I74" s="11">
        <v>3</v>
      </c>
      <c r="J74" s="11">
        <v>4</v>
      </c>
      <c r="K74" s="11">
        <v>3</v>
      </c>
      <c r="L74" s="11">
        <v>2</v>
      </c>
      <c r="M74" s="11">
        <v>2</v>
      </c>
      <c r="N74" s="11">
        <v>3</v>
      </c>
      <c r="O74" s="11">
        <v>4</v>
      </c>
      <c r="P74" s="11">
        <v>2</v>
      </c>
      <c r="Q74" s="11">
        <v>4</v>
      </c>
      <c r="R74" s="11">
        <v>2</v>
      </c>
      <c r="S74" s="11">
        <v>2</v>
      </c>
      <c r="T74" s="11">
        <v>2</v>
      </c>
      <c r="U74" s="11">
        <v>3</v>
      </c>
      <c r="V74" s="11">
        <v>3</v>
      </c>
      <c r="W74" s="11">
        <v>3</v>
      </c>
      <c r="X74" s="11">
        <v>4</v>
      </c>
      <c r="Y74" s="11">
        <v>3</v>
      </c>
      <c r="Z74" s="11">
        <v>3</v>
      </c>
      <c r="AA74" s="11">
        <v>2</v>
      </c>
      <c r="AB74" s="11">
        <v>4</v>
      </c>
      <c r="AC74" s="11">
        <v>4</v>
      </c>
      <c r="AD74" s="11">
        <v>2</v>
      </c>
      <c r="AE74" s="11">
        <v>3</v>
      </c>
      <c r="AF74" s="11">
        <v>3</v>
      </c>
      <c r="AG74" s="11">
        <v>3</v>
      </c>
      <c r="AH74" s="11">
        <v>4</v>
      </c>
      <c r="AI74" s="11">
        <v>4</v>
      </c>
      <c r="AJ74" s="11">
        <v>2</v>
      </c>
      <c r="AK74" s="11">
        <v>3</v>
      </c>
      <c r="AL74" s="11">
        <v>3</v>
      </c>
      <c r="AM74" s="11">
        <v>4</v>
      </c>
      <c r="AN74" s="11">
        <v>4</v>
      </c>
      <c r="AO74" s="11">
        <v>4</v>
      </c>
      <c r="AP74" s="11">
        <v>4</v>
      </c>
      <c r="AQ74" s="11">
        <v>3</v>
      </c>
      <c r="AR74" s="11">
        <v>3</v>
      </c>
      <c r="AS74" s="11">
        <v>4</v>
      </c>
      <c r="AT74" s="11">
        <v>3</v>
      </c>
      <c r="AU74" s="11">
        <v>3</v>
      </c>
      <c r="AV74" s="11">
        <v>3</v>
      </c>
      <c r="AW74" s="11">
        <v>3</v>
      </c>
      <c r="AX74" s="11">
        <v>2</v>
      </c>
      <c r="AY74" s="11">
        <v>1</v>
      </c>
      <c r="AZ74" s="11">
        <v>3</v>
      </c>
      <c r="BA74" s="11">
        <v>3</v>
      </c>
      <c r="BB74" s="11">
        <v>3</v>
      </c>
      <c r="BC74" s="11">
        <v>4</v>
      </c>
      <c r="BD74" s="11">
        <v>3</v>
      </c>
      <c r="BE74" s="11">
        <v>4</v>
      </c>
      <c r="BF74" s="11"/>
      <c r="BG74" s="11"/>
      <c r="BH74" s="11"/>
      <c r="BI74" s="11"/>
      <c r="BJ74" s="11"/>
      <c r="BK74" s="11"/>
      <c r="BL74" s="11"/>
      <c r="BM74" s="11"/>
      <c r="BN74" s="11"/>
      <c r="BO74" s="11"/>
      <c r="BP74" s="11"/>
      <c r="BQ74" s="11"/>
      <c r="BR74" s="11"/>
      <c r="BS74" s="11"/>
      <c r="BT74" s="11"/>
      <c r="BU74" s="11"/>
      <c r="BV74" s="11"/>
      <c r="BW74" s="11"/>
      <c r="BX74" s="11"/>
      <c r="BY74" s="11"/>
      <c r="BZ74" s="11"/>
      <c r="CA74" s="11"/>
      <c r="CB74" s="11"/>
      <c r="CC74" s="11"/>
      <c r="CD74" s="13">
        <f t="shared" si="80"/>
        <v>1</v>
      </c>
      <c r="CE74" s="13">
        <f t="shared" si="81"/>
        <v>12</v>
      </c>
      <c r="CF74" s="13">
        <f t="shared" si="82"/>
        <v>28</v>
      </c>
      <c r="CG74" s="13">
        <f t="shared" si="83"/>
        <v>15</v>
      </c>
      <c r="CH74" s="13">
        <f>SUM(CD74:CG74)</f>
        <v>56</v>
      </c>
    </row>
    <row r="75" spans="1:86" ht="13.5" customHeight="1">
      <c r="A75" s="9">
        <v>72</v>
      </c>
      <c r="B75" s="148">
        <v>3</v>
      </c>
      <c r="C75" s="11">
        <v>4</v>
      </c>
      <c r="D75" s="11">
        <v>2</v>
      </c>
      <c r="E75" s="11">
        <v>3</v>
      </c>
      <c r="F75" s="11">
        <v>3</v>
      </c>
      <c r="G75" s="11">
        <v>3</v>
      </c>
      <c r="H75" s="11">
        <v>3</v>
      </c>
      <c r="I75" s="11">
        <v>3</v>
      </c>
      <c r="J75" s="11">
        <v>4</v>
      </c>
      <c r="K75" s="11">
        <v>4</v>
      </c>
      <c r="L75" s="11">
        <v>2</v>
      </c>
      <c r="M75" s="11">
        <v>2</v>
      </c>
      <c r="N75" s="11">
        <v>3</v>
      </c>
      <c r="O75" s="11">
        <v>4</v>
      </c>
      <c r="P75" s="11">
        <v>2</v>
      </c>
      <c r="Q75" s="11">
        <v>2</v>
      </c>
      <c r="R75" s="11">
        <v>2</v>
      </c>
      <c r="S75" s="11">
        <v>2</v>
      </c>
      <c r="T75" s="11">
        <v>2</v>
      </c>
      <c r="U75" s="11">
        <v>4</v>
      </c>
      <c r="V75" s="11">
        <v>4</v>
      </c>
      <c r="W75" s="11">
        <v>4</v>
      </c>
      <c r="X75" s="11">
        <v>4</v>
      </c>
      <c r="Y75" s="11">
        <v>3</v>
      </c>
      <c r="Z75" s="11">
        <v>3</v>
      </c>
      <c r="AA75" s="11">
        <v>4</v>
      </c>
      <c r="AB75" s="11">
        <v>3</v>
      </c>
      <c r="AC75" s="11">
        <v>4</v>
      </c>
      <c r="AD75" s="11">
        <v>2</v>
      </c>
      <c r="AE75" s="11">
        <v>4</v>
      </c>
      <c r="AF75" s="11">
        <v>3</v>
      </c>
      <c r="AG75" s="11">
        <v>2</v>
      </c>
      <c r="AH75" s="11">
        <v>4</v>
      </c>
      <c r="AI75" s="11">
        <v>4</v>
      </c>
      <c r="AJ75" s="11">
        <v>3</v>
      </c>
      <c r="AK75" s="11">
        <v>3</v>
      </c>
      <c r="AL75" s="11">
        <v>3</v>
      </c>
      <c r="AM75" s="11">
        <v>4</v>
      </c>
      <c r="AN75" s="11">
        <v>4</v>
      </c>
      <c r="AO75" s="11">
        <v>4</v>
      </c>
      <c r="AP75" s="11">
        <v>4</v>
      </c>
      <c r="AQ75" s="11">
        <v>3</v>
      </c>
      <c r="AR75" s="11">
        <v>3</v>
      </c>
      <c r="AS75" s="11">
        <v>4</v>
      </c>
      <c r="AT75" s="11">
        <v>3</v>
      </c>
      <c r="AU75" s="11">
        <v>3</v>
      </c>
      <c r="AV75" s="11">
        <v>3</v>
      </c>
      <c r="AW75" s="11">
        <v>3</v>
      </c>
      <c r="AX75" s="11">
        <v>1</v>
      </c>
      <c r="AY75" s="11">
        <v>1</v>
      </c>
      <c r="AZ75" s="11">
        <v>2</v>
      </c>
      <c r="BA75" s="11">
        <v>3</v>
      </c>
      <c r="BB75" s="11">
        <v>3</v>
      </c>
      <c r="BC75" s="11">
        <v>4</v>
      </c>
      <c r="BD75" s="11">
        <v>3</v>
      </c>
      <c r="BE75" s="11">
        <v>4</v>
      </c>
      <c r="BF75" s="11"/>
      <c r="BG75" s="11"/>
      <c r="BH75" s="11"/>
      <c r="BI75" s="11"/>
      <c r="BJ75" s="11"/>
      <c r="BK75" s="11"/>
      <c r="BL75" s="11"/>
      <c r="BM75" s="11"/>
      <c r="BN75" s="11"/>
      <c r="BO75" s="11"/>
      <c r="BP75" s="11"/>
      <c r="BQ75" s="11"/>
      <c r="BR75" s="11"/>
      <c r="BS75" s="11"/>
      <c r="BT75" s="11"/>
      <c r="BU75" s="11"/>
      <c r="BV75" s="11"/>
      <c r="BW75" s="11"/>
      <c r="BX75" s="11"/>
      <c r="BY75" s="11"/>
      <c r="BZ75" s="11"/>
      <c r="CA75" s="11"/>
      <c r="CB75" s="11"/>
      <c r="CC75" s="11"/>
      <c r="CD75" s="13">
        <f t="shared" si="80"/>
        <v>2</v>
      </c>
      <c r="CE75" s="13">
        <f t="shared" si="81"/>
        <v>11</v>
      </c>
      <c r="CF75" s="13">
        <f t="shared" si="82"/>
        <v>23</v>
      </c>
      <c r="CG75" s="13">
        <f t="shared" si="83"/>
        <v>20</v>
      </c>
      <c r="CH75" s="13">
        <f>SUM(CD75:CG75)</f>
        <v>56</v>
      </c>
    </row>
    <row r="76" spans="1:86">
      <c r="BD76" s="3" t="s">
        <v>268</v>
      </c>
    </row>
  </sheetData>
  <mergeCells count="1">
    <mergeCell ref="CD2:CG2"/>
  </mergeCells>
  <pageMargins left="0.69930555555555596" right="0.69930555555555596" top="0.75" bottom="0.75" header="0.3" footer="0.3"/>
  <pageSetup paperSize="9" orientation="portrait"/>
  <headerFooter alignWithMargins="0"/>
</worksheet>
</file>

<file path=xl/worksheets/sheet7.xml><?xml version="1.0" encoding="utf-8"?>
<worksheet xmlns="http://schemas.openxmlformats.org/spreadsheetml/2006/main" xmlns:r="http://schemas.openxmlformats.org/officeDocument/2006/relationships">
  <dimension ref="A1:E22"/>
  <sheetViews>
    <sheetView workbookViewId="0">
      <selection activeCell="C13" sqref="C13"/>
    </sheetView>
  </sheetViews>
  <sheetFormatPr defaultRowHeight="15"/>
  <cols>
    <col min="1" max="1" width="4.42578125" customWidth="1"/>
    <col min="2" max="2" width="30.140625" customWidth="1"/>
    <col min="3" max="3" width="53.7109375" customWidth="1"/>
    <col min="4" max="4" width="22.42578125" customWidth="1"/>
    <col min="5" max="5" width="18.85546875" customWidth="1"/>
  </cols>
  <sheetData>
    <row r="1" spans="1:5">
      <c r="E1" t="s">
        <v>258</v>
      </c>
    </row>
    <row r="2" spans="1:5" ht="15.75" thickBot="1">
      <c r="A2" s="181" t="s">
        <v>257</v>
      </c>
      <c r="B2" s="181"/>
      <c r="C2" s="181"/>
      <c r="D2" s="181"/>
      <c r="E2" s="181"/>
    </row>
    <row r="3" spans="1:5" ht="38.25">
      <c r="A3" s="143" t="s">
        <v>253</v>
      </c>
      <c r="B3" s="144" t="s">
        <v>259</v>
      </c>
      <c r="C3" s="144" t="s">
        <v>254</v>
      </c>
      <c r="D3" s="144" t="s">
        <v>255</v>
      </c>
      <c r="E3" s="144" t="s">
        <v>256</v>
      </c>
    </row>
    <row r="4" spans="1:5">
      <c r="A4" s="145"/>
      <c r="B4" s="145"/>
      <c r="C4" s="145"/>
      <c r="D4" s="145"/>
      <c r="E4" s="145"/>
    </row>
    <row r="5" spans="1:5" ht="31.5">
      <c r="A5" s="145">
        <v>1</v>
      </c>
      <c r="B5" s="146" t="s">
        <v>43</v>
      </c>
      <c r="C5" s="145" t="s">
        <v>264</v>
      </c>
      <c r="D5" s="145" t="s">
        <v>262</v>
      </c>
      <c r="E5" s="145"/>
    </row>
    <row r="6" spans="1:5">
      <c r="A6" s="145"/>
      <c r="B6" s="145"/>
      <c r="C6" s="145" t="s">
        <v>260</v>
      </c>
      <c r="D6" s="145"/>
      <c r="E6" s="145"/>
    </row>
    <row r="7" spans="1:5">
      <c r="A7" s="145"/>
      <c r="B7" s="145"/>
      <c r="C7" s="145" t="s">
        <v>266</v>
      </c>
      <c r="D7" s="145" t="s">
        <v>32</v>
      </c>
      <c r="E7" s="145"/>
    </row>
    <row r="8" spans="1:5">
      <c r="A8" s="145"/>
      <c r="B8" s="153"/>
      <c r="C8" s="145" t="s">
        <v>267</v>
      </c>
      <c r="D8" s="145"/>
      <c r="E8" s="145"/>
    </row>
    <row r="9" spans="1:5">
      <c r="A9" s="145"/>
      <c r="B9" s="153"/>
      <c r="C9" s="145" t="s">
        <v>263</v>
      </c>
      <c r="D9" s="145"/>
      <c r="E9" s="145"/>
    </row>
    <row r="10" spans="1:5">
      <c r="A10" s="145"/>
      <c r="B10" s="153"/>
      <c r="C10" s="145"/>
      <c r="D10" s="145"/>
      <c r="E10" s="145"/>
    </row>
    <row r="11" spans="1:5" ht="31.5">
      <c r="A11" s="145">
        <v>2</v>
      </c>
      <c r="B11" s="84" t="s">
        <v>67</v>
      </c>
      <c r="C11" s="145" t="s">
        <v>261</v>
      </c>
      <c r="D11" s="145" t="s">
        <v>262</v>
      </c>
      <c r="E11" s="145"/>
    </row>
    <row r="12" spans="1:5">
      <c r="A12" s="145"/>
      <c r="B12" s="145"/>
      <c r="C12" s="145" t="s">
        <v>265</v>
      </c>
      <c r="D12" s="145"/>
      <c r="E12" s="145"/>
    </row>
    <row r="13" spans="1:5">
      <c r="A13" s="145"/>
      <c r="B13" s="145"/>
      <c r="C13" s="145"/>
      <c r="D13" s="145"/>
      <c r="E13" s="145"/>
    </row>
    <row r="14" spans="1:5">
      <c r="A14" s="145"/>
      <c r="B14" s="145"/>
      <c r="C14" s="145"/>
      <c r="D14" s="145"/>
      <c r="E14" s="145"/>
    </row>
    <row r="15" spans="1:5">
      <c r="A15" s="145"/>
      <c r="B15" s="145"/>
      <c r="C15" s="145"/>
      <c r="D15" s="145"/>
      <c r="E15" s="145"/>
    </row>
    <row r="16" spans="1:5">
      <c r="A16" s="145"/>
      <c r="B16" s="145"/>
      <c r="C16" s="145"/>
      <c r="D16" s="145"/>
      <c r="E16" s="145"/>
    </row>
    <row r="17" spans="1:5">
      <c r="A17" s="145"/>
      <c r="B17" s="145"/>
      <c r="C17" s="145"/>
      <c r="D17" s="145"/>
      <c r="E17" s="145"/>
    </row>
    <row r="18" spans="1:5">
      <c r="A18" s="145"/>
      <c r="B18" s="145"/>
      <c r="C18" s="145"/>
      <c r="D18" s="145"/>
      <c r="E18" s="145"/>
    </row>
    <row r="19" spans="1:5">
      <c r="A19" s="145"/>
      <c r="B19" s="145"/>
      <c r="C19" s="145"/>
      <c r="D19" s="145"/>
      <c r="E19" s="145"/>
    </row>
    <row r="20" spans="1:5">
      <c r="A20" s="145"/>
      <c r="B20" s="145"/>
      <c r="C20" s="145"/>
      <c r="D20" s="145"/>
      <c r="E20" s="145"/>
    </row>
    <row r="21" spans="1:5">
      <c r="A21" s="145"/>
      <c r="B21" s="145"/>
      <c r="C21" s="145"/>
      <c r="D21" s="145"/>
      <c r="E21" s="145"/>
    </row>
    <row r="22" spans="1:5">
      <c r="A22" s="145"/>
      <c r="B22" s="145"/>
      <c r="C22" s="145"/>
      <c r="D22" s="145"/>
      <c r="E22" s="145"/>
    </row>
  </sheetData>
  <mergeCells count="1">
    <mergeCell ref="A2:E2"/>
  </mergeCells>
  <pageMargins left="0.7" right="0.7" top="0.75" bottom="0.75" header="0.3" footer="0.3"/>
  <pageSetup paperSize="9"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2</vt:i4>
      </vt:variant>
    </vt:vector>
  </HeadingPairs>
  <TitlesOfParts>
    <vt:vector size="9" baseType="lpstr">
      <vt:lpstr>ELP1</vt:lpstr>
      <vt:lpstr>2.ELP2</vt:lpstr>
      <vt:lpstr>ELP3</vt:lpstr>
      <vt:lpstr>ELP4</vt:lpstr>
      <vt:lpstr>ELP5</vt:lpstr>
      <vt:lpstr>1.Jawaban Questioneer</vt:lpstr>
      <vt:lpstr>Lam1 RTP</vt:lpstr>
      <vt:lpstr>'2.ELP2'!Print_Area</vt:lpstr>
      <vt:lpstr>'2.ELP2'!Print_Titles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Acer</dc:creator>
  <cp:lastModifiedBy>KEUANGAN</cp:lastModifiedBy>
  <cp:lastPrinted>2017-09-26T03:04:12Z</cp:lastPrinted>
  <dcterms:created xsi:type="dcterms:W3CDTF">2006-09-16T00:00:00Z</dcterms:created>
  <dcterms:modified xsi:type="dcterms:W3CDTF">2017-09-26T03:18:10Z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1033-9.1.0.4746</vt:lpwstr>
  </property>
</Properties>
</file>