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ffice\Sub_Bag_Program\2018\RTP Dinas Kehutanan 2018\"/>
    </mc:Choice>
  </mc:AlternateContent>
  <bookViews>
    <workbookView xWindow="0" yWindow="-15" windowWidth="5145" windowHeight="4950" tabRatio="1000" firstSheet="1" activeTab="8"/>
  </bookViews>
  <sheets>
    <sheet name="1.Tujuan " sheetId="23" r:id="rId1"/>
    <sheet name="1b.TujuanKeg" sheetId="24" r:id="rId2"/>
    <sheet name="2.Identifikasi Risiko" sheetId="6" r:id="rId3"/>
    <sheet name="3a.Analisis Risiko" sheetId="19" r:id="rId4"/>
    <sheet name="3b.KKA" sheetId="11" r:id="rId5"/>
    <sheet name="4. peta resiko" sheetId="25" r:id="rId6"/>
    <sheet name="4.Peta Risiko" sheetId="22" r:id="rId7"/>
    <sheet name="6.Keg Pengendalian" sheetId="20" r:id="rId8"/>
    <sheet name="7.Infokom" sheetId="14" r:id="rId9"/>
    <sheet name="8. Pemantauan" sheetId="15" r:id="rId10"/>
  </sheets>
  <externalReferences>
    <externalReference r:id="rId11"/>
  </externalReferences>
  <definedNames>
    <definedName name="_xlnm.Print_Area" localSheetId="2">'2.Identifikasi Risiko'!$A$1:$H$122</definedName>
    <definedName name="_xlnm.Print_Area" localSheetId="3">'3a.Analisis Risiko'!$A$1:$J$127</definedName>
    <definedName name="_xlnm.Print_Titles" localSheetId="2">'2.Identifikasi Risiko'!$6:$7</definedName>
    <definedName name="_xlnm.Print_Titles" localSheetId="7">'6.Keg Pengendalian'!$7:$8</definedName>
  </definedNames>
  <calcPr calcId="152511"/>
</workbook>
</file>

<file path=xl/calcChain.xml><?xml version="1.0" encoding="utf-8"?>
<calcChain xmlns="http://schemas.openxmlformats.org/spreadsheetml/2006/main">
  <c r="Q13" i="25" l="1"/>
  <c r="Q14" i="25" s="1"/>
  <c r="Q15" i="25" s="1"/>
  <c r="Q16" i="25" s="1"/>
  <c r="Q17" i="25" s="1"/>
  <c r="Q18" i="25" s="1"/>
  <c r="Q19" i="25" s="1"/>
  <c r="Q20" i="25" s="1"/>
  <c r="Q21" i="25" s="1"/>
  <c r="Q22" i="25" s="1"/>
  <c r="Q23" i="25" s="1"/>
  <c r="Q24" i="25" s="1"/>
  <c r="Q25" i="25" s="1"/>
  <c r="Q26" i="25" s="1"/>
  <c r="Q27" i="25" s="1"/>
  <c r="Q28" i="25" s="1"/>
  <c r="Q29" i="25" s="1"/>
  <c r="Q30" i="25" s="1"/>
  <c r="Q31" i="25" s="1"/>
  <c r="Q32" i="25" s="1"/>
  <c r="Q33" i="25" s="1"/>
  <c r="Q34" i="25" s="1"/>
  <c r="Q35" i="25" s="1"/>
  <c r="Q36" i="25" s="1"/>
  <c r="Q37" i="25" s="1"/>
  <c r="Q38" i="25" s="1"/>
  <c r="Q39" i="25" s="1"/>
  <c r="Q40" i="25" s="1"/>
  <c r="Q41" i="25" s="1"/>
  <c r="Q42" i="25" s="1"/>
  <c r="Q43" i="25" s="1"/>
  <c r="Q44" i="25" s="1"/>
  <c r="Q45" i="25" s="1"/>
  <c r="Q46" i="25" s="1"/>
  <c r="Q47" i="25" s="1"/>
  <c r="Q48" i="25" s="1"/>
  <c r="Q49" i="25" s="1"/>
  <c r="Q50" i="25" s="1"/>
  <c r="Q51" i="25" s="1"/>
  <c r="Q52" i="25" s="1"/>
  <c r="Q53" i="25" s="1"/>
  <c r="Q54" i="25" s="1"/>
  <c r="Q55" i="25" s="1"/>
  <c r="Q56" i="25" s="1"/>
  <c r="Q57" i="25" s="1"/>
  <c r="Q58" i="25" s="1"/>
  <c r="Q59" i="25" s="1"/>
  <c r="Q60" i="25" s="1"/>
  <c r="Q61" i="25" s="1"/>
  <c r="Q62" i="25" s="1"/>
  <c r="Q63" i="25" s="1"/>
  <c r="Q64" i="25" s="1"/>
  <c r="Q65" i="25" s="1"/>
  <c r="Q66" i="25" s="1"/>
  <c r="Q67" i="25" s="1"/>
  <c r="Q68" i="25" s="1"/>
  <c r="Q69" i="25" s="1"/>
  <c r="Q70" i="25" s="1"/>
  <c r="Q71" i="25" s="1"/>
  <c r="Q72" i="25" s="1"/>
  <c r="Q73" i="25" s="1"/>
  <c r="Q74" i="25" s="1"/>
  <c r="Q75" i="25" s="1"/>
  <c r="Q76" i="25" s="1"/>
  <c r="Q77" i="25" s="1"/>
  <c r="Q78" i="25" s="1"/>
  <c r="Q79" i="25" s="1"/>
  <c r="Q80" i="25" s="1"/>
  <c r="Q81" i="25" s="1"/>
  <c r="Q82" i="25" s="1"/>
  <c r="Q83" i="25" s="1"/>
  <c r="Q84" i="25" s="1"/>
  <c r="Q85" i="25" s="1"/>
  <c r="Q86" i="25" s="1"/>
  <c r="Q87" i="25" s="1"/>
  <c r="Q88" i="25" s="1"/>
  <c r="Q89" i="25" s="1"/>
  <c r="Q90" i="25" s="1"/>
  <c r="Q91" i="25" s="1"/>
  <c r="Q92" i="25" s="1"/>
  <c r="Q93" i="25" s="1"/>
  <c r="Q94" i="25" s="1"/>
  <c r="Q95" i="25" s="1"/>
  <c r="Q96" i="25" s="1"/>
  <c r="Q97" i="25" s="1"/>
  <c r="Q98" i="25" s="1"/>
  <c r="Q99" i="25" s="1"/>
  <c r="Q100" i="25" s="1"/>
  <c r="Q101" i="25" s="1"/>
  <c r="Q102" i="25" s="1"/>
  <c r="Q103" i="25" s="1"/>
  <c r="Q104" i="25" s="1"/>
  <c r="Q105" i="25" s="1"/>
  <c r="Q106" i="25" s="1"/>
  <c r="Q107" i="25" s="1"/>
  <c r="Q108" i="25" s="1"/>
  <c r="Q109" i="25" s="1"/>
  <c r="Q110" i="25" s="1"/>
  <c r="Q111" i="25" s="1"/>
  <c r="Q112" i="25" s="1"/>
  <c r="Q113" i="25" s="1"/>
  <c r="Q114" i="25" s="1"/>
  <c r="Q115" i="25" s="1"/>
  <c r="Q116" i="25" s="1"/>
  <c r="Q117" i="25" s="1"/>
  <c r="Q118" i="25" s="1"/>
  <c r="Q119" i="25" s="1"/>
  <c r="C10" i="19"/>
  <c r="C11" i="19" s="1"/>
  <c r="C12" i="19" s="1"/>
  <c r="C13" i="19" s="1"/>
  <c r="C14" i="19" s="1"/>
  <c r="C15" i="19" s="1"/>
  <c r="C16" i="19" s="1"/>
  <c r="C17" i="19" s="1"/>
  <c r="C18" i="19" s="1"/>
  <c r="C19" i="19" s="1"/>
  <c r="C20" i="19" s="1"/>
  <c r="C21" i="19" s="1"/>
  <c r="C22" i="19" s="1"/>
  <c r="C23" i="19" s="1"/>
  <c r="C24" i="19" s="1"/>
  <c r="C25" i="19" s="1"/>
  <c r="C26" i="19" s="1"/>
  <c r="C27" i="19" s="1"/>
  <c r="C28" i="19" s="1"/>
  <c r="C29" i="19" s="1"/>
  <c r="C30" i="19" s="1"/>
  <c r="C31" i="19" s="1"/>
  <c r="C32" i="19" s="1"/>
  <c r="C33" i="19" s="1"/>
  <c r="C34" i="19" s="1"/>
  <c r="C35" i="19" s="1"/>
  <c r="C36" i="19" s="1"/>
  <c r="C37" i="19" s="1"/>
  <c r="C38" i="19" s="1"/>
  <c r="C39" i="19" s="1"/>
  <c r="C40" i="19" s="1"/>
  <c r="C41" i="19" s="1"/>
  <c r="C42" i="19" s="1"/>
  <c r="C43" i="19" s="1"/>
  <c r="C44" i="19" s="1"/>
  <c r="C45" i="19" s="1"/>
  <c r="C46" i="19" s="1"/>
  <c r="C47" i="19" s="1"/>
  <c r="C48" i="19" s="1"/>
  <c r="C49" i="19" s="1"/>
  <c r="C50" i="19" s="1"/>
  <c r="C51" i="19" s="1"/>
  <c r="C52" i="19" s="1"/>
  <c r="C53" i="19" s="1"/>
  <c r="C54" i="19" s="1"/>
  <c r="C55" i="19" s="1"/>
  <c r="C56" i="19" s="1"/>
  <c r="C57" i="19" s="1"/>
  <c r="C58" i="19" s="1"/>
  <c r="C59" i="19" s="1"/>
  <c r="C60" i="19" s="1"/>
  <c r="C61" i="19" s="1"/>
  <c r="C62" i="19" s="1"/>
  <c r="C63" i="19" s="1"/>
  <c r="C64" i="19" s="1"/>
  <c r="C65" i="19" s="1"/>
  <c r="C66" i="19" s="1"/>
  <c r="C67" i="19" s="1"/>
  <c r="C68" i="19" s="1"/>
  <c r="C69" i="19" s="1"/>
  <c r="C70" i="19" s="1"/>
  <c r="C71" i="19" s="1"/>
  <c r="C72" i="19" s="1"/>
  <c r="C73" i="19" s="1"/>
  <c r="C74" i="19" s="1"/>
  <c r="C75" i="19" s="1"/>
  <c r="C76" i="19" s="1"/>
  <c r="C77" i="19" s="1"/>
  <c r="C78" i="19" s="1"/>
  <c r="C79" i="19" s="1"/>
  <c r="C80" i="19" s="1"/>
  <c r="C81" i="19" s="1"/>
  <c r="C82" i="19" s="1"/>
  <c r="C83" i="19" s="1"/>
  <c r="C84" i="19" s="1"/>
  <c r="C85" i="19" s="1"/>
  <c r="C86" i="19" s="1"/>
  <c r="C87" i="19" s="1"/>
  <c r="C88" i="19" s="1"/>
  <c r="C89" i="19" s="1"/>
  <c r="C90" i="19" s="1"/>
  <c r="C91" i="19" s="1"/>
  <c r="C92" i="19" s="1"/>
  <c r="C93" i="19" s="1"/>
  <c r="C94" i="19" s="1"/>
  <c r="C95" i="19" s="1"/>
  <c r="C96" i="19" s="1"/>
  <c r="C97" i="19" s="1"/>
  <c r="C98" i="19" s="1"/>
  <c r="C99" i="19" s="1"/>
  <c r="C100" i="19" s="1"/>
  <c r="C101" i="19" s="1"/>
  <c r="C102" i="19" s="1"/>
  <c r="C103" i="19" s="1"/>
  <c r="C104" i="19" s="1"/>
  <c r="C105" i="19" s="1"/>
  <c r="C106" i="19" s="1"/>
  <c r="C107" i="19" s="1"/>
  <c r="C108" i="19" s="1"/>
  <c r="C109" i="19" s="1"/>
  <c r="C110" i="19" s="1"/>
  <c r="C111" i="19" s="1"/>
  <c r="C112" i="19" s="1"/>
  <c r="C113" i="19" s="1"/>
  <c r="C114" i="19" s="1"/>
  <c r="C115" i="19" s="1"/>
  <c r="C9" i="19"/>
  <c r="T119" i="25"/>
  <c r="T118" i="25"/>
  <c r="T117" i="25"/>
  <c r="T116" i="25"/>
  <c r="T115" i="25"/>
  <c r="T114" i="25"/>
  <c r="T113" i="25"/>
  <c r="T112" i="25"/>
  <c r="T111" i="25"/>
  <c r="T110" i="25"/>
  <c r="T109" i="25"/>
  <c r="T108" i="25"/>
  <c r="T107" i="25"/>
  <c r="T106" i="25"/>
  <c r="T105" i="25"/>
  <c r="T104" i="25"/>
  <c r="T103" i="25"/>
  <c r="T102" i="25"/>
  <c r="T95" i="25"/>
  <c r="T94" i="25"/>
  <c r="T93" i="25"/>
  <c r="T92" i="25"/>
  <c r="T91" i="25"/>
  <c r="T90" i="25"/>
  <c r="T89" i="25"/>
  <c r="T88" i="25"/>
  <c r="T87" i="25"/>
  <c r="T86" i="25"/>
  <c r="T85" i="25"/>
  <c r="T84" i="25"/>
  <c r="T83" i="25"/>
  <c r="T82" i="25"/>
  <c r="T81" i="25"/>
  <c r="T80" i="25"/>
  <c r="T79" i="25"/>
  <c r="T78" i="25"/>
  <c r="T70" i="25"/>
  <c r="T69" i="25"/>
  <c r="T68" i="25"/>
  <c r="T67" i="25"/>
  <c r="T66" i="25"/>
  <c r="T65" i="25"/>
  <c r="T64" i="25"/>
  <c r="T63" i="25"/>
  <c r="T62" i="25"/>
  <c r="T61" i="25"/>
  <c r="T60" i="25"/>
  <c r="T59" i="25"/>
  <c r="T58" i="25"/>
  <c r="T57" i="25"/>
  <c r="T56" i="25"/>
  <c r="T55" i="25"/>
  <c r="T54" i="25"/>
  <c r="T53" i="25"/>
  <c r="T52" i="25"/>
  <c r="T51" i="25"/>
  <c r="T50" i="25"/>
  <c r="T49" i="25"/>
  <c r="T48" i="25"/>
  <c r="T47" i="25"/>
  <c r="T28" i="25"/>
  <c r="T27" i="25"/>
  <c r="T26" i="25"/>
  <c r="T25" i="25"/>
  <c r="T24" i="25"/>
  <c r="T23" i="25"/>
  <c r="T22" i="25"/>
  <c r="T21" i="25"/>
  <c r="T20" i="25"/>
  <c r="T19" i="25"/>
  <c r="T18" i="25"/>
  <c r="T17" i="25"/>
  <c r="T16" i="25"/>
  <c r="T15" i="25"/>
  <c r="T14" i="25"/>
  <c r="T13" i="25"/>
  <c r="T12" i="25"/>
  <c r="D157" i="25"/>
  <c r="D156" i="25"/>
  <c r="D155" i="25"/>
  <c r="D154" i="25"/>
  <c r="D153" i="25"/>
  <c r="D152" i="25"/>
  <c r="D151" i="25"/>
  <c r="D150" i="25"/>
  <c r="D149" i="25"/>
  <c r="D148" i="25"/>
  <c r="D147" i="25"/>
  <c r="D146" i="25"/>
  <c r="D145" i="25"/>
  <c r="D144" i="25"/>
  <c r="D143" i="25"/>
  <c r="D142" i="25"/>
  <c r="D141" i="25"/>
  <c r="D140" i="25"/>
  <c r="D133" i="25"/>
  <c r="D132" i="25"/>
  <c r="D131" i="25"/>
  <c r="D130" i="25"/>
  <c r="D129" i="25"/>
  <c r="D128" i="25"/>
  <c r="D127" i="25"/>
  <c r="D126" i="25"/>
  <c r="D125" i="25"/>
  <c r="D124" i="25"/>
  <c r="D123" i="25"/>
  <c r="D122" i="25"/>
  <c r="D121" i="25"/>
  <c r="D120" i="25"/>
  <c r="D119" i="25"/>
  <c r="D118" i="25"/>
  <c r="D117" i="25"/>
  <c r="D116" i="25"/>
  <c r="D108" i="25"/>
  <c r="D107" i="25"/>
  <c r="D106" i="25"/>
  <c r="D105" i="25"/>
  <c r="D104" i="25"/>
  <c r="D103" i="25"/>
  <c r="D102" i="25"/>
  <c r="D101" i="25"/>
  <c r="D100" i="25"/>
  <c r="D99" i="25"/>
  <c r="D98" i="25"/>
  <c r="D97" i="25"/>
  <c r="D96" i="25"/>
  <c r="D95" i="25"/>
  <c r="D94" i="25"/>
  <c r="D93" i="25"/>
  <c r="D92" i="25"/>
  <c r="D91" i="25"/>
  <c r="D90" i="25"/>
  <c r="D89" i="25"/>
  <c r="D88" i="25"/>
  <c r="D87" i="25"/>
  <c r="D86" i="25"/>
  <c r="D85" i="25"/>
  <c r="D66" i="25"/>
  <c r="D65" i="25"/>
  <c r="D64" i="25"/>
  <c r="D63" i="25"/>
  <c r="D62" i="25"/>
  <c r="D61" i="25"/>
  <c r="D60" i="25"/>
  <c r="D59" i="25"/>
  <c r="D58" i="25"/>
  <c r="D57" i="25"/>
  <c r="D56" i="25"/>
  <c r="D55" i="25"/>
  <c r="D54" i="25"/>
  <c r="D53" i="25"/>
  <c r="D52" i="25"/>
  <c r="D51" i="25"/>
  <c r="D50" i="25"/>
  <c r="J102" i="19"/>
  <c r="J101" i="19"/>
  <c r="J100" i="19"/>
  <c r="J99" i="19"/>
  <c r="J98" i="19"/>
  <c r="J56" i="19"/>
  <c r="E71" i="19"/>
  <c r="E72" i="19" s="1"/>
  <c r="E73" i="19" s="1"/>
  <c r="J49" i="19"/>
  <c r="J50" i="19"/>
  <c r="J51" i="19"/>
  <c r="J52" i="19"/>
  <c r="J53" i="19"/>
  <c r="J54" i="19"/>
  <c r="J55" i="19"/>
  <c r="J57" i="19"/>
  <c r="J58" i="19"/>
  <c r="J59" i="19"/>
  <c r="J60" i="19"/>
  <c r="J61" i="19"/>
  <c r="J62" i="19"/>
  <c r="J63" i="19"/>
  <c r="J64" i="19"/>
  <c r="J65" i="19"/>
  <c r="J66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103" i="19"/>
  <c r="J104" i="19"/>
  <c r="J105" i="19"/>
  <c r="J106" i="19"/>
  <c r="J107" i="19"/>
  <c r="J108" i="19"/>
  <c r="J109" i="19"/>
  <c r="J110" i="19"/>
  <c r="J111" i="19"/>
  <c r="J112" i="19"/>
  <c r="J113" i="19"/>
  <c r="J114" i="19"/>
  <c r="J115" i="19"/>
  <c r="J48" i="19"/>
  <c r="J44" i="19"/>
  <c r="J45" i="19"/>
  <c r="J46" i="19"/>
  <c r="J47" i="19"/>
  <c r="J43" i="19"/>
  <c r="B115" i="19"/>
  <c r="B113" i="19"/>
  <c r="B109" i="19"/>
  <c r="B107" i="19"/>
  <c r="B105" i="19"/>
  <c r="B104" i="19"/>
  <c r="B103" i="19"/>
  <c r="B98" i="19"/>
  <c r="B92" i="19"/>
  <c r="B87" i="19"/>
  <c r="B86" i="19"/>
  <c r="B85" i="19"/>
  <c r="B81" i="19"/>
  <c r="B74" i="19"/>
  <c r="B67" i="19"/>
  <c r="B62" i="19"/>
  <c r="B57" i="19"/>
  <c r="B54" i="19"/>
  <c r="B50" i="19"/>
  <c r="B47" i="19"/>
  <c r="B43" i="19"/>
  <c r="B40" i="19"/>
  <c r="B39" i="19"/>
  <c r="B33" i="19"/>
  <c r="B30" i="19"/>
  <c r="B28" i="19"/>
  <c r="B11" i="19"/>
  <c r="B8" i="19"/>
  <c r="B25" i="19"/>
  <c r="B21" i="19"/>
  <c r="B17" i="19"/>
  <c r="J16" i="19"/>
  <c r="J15" i="19"/>
  <c r="J14" i="19"/>
  <c r="J13" i="19"/>
  <c r="F70" i="6"/>
  <c r="F71" i="6" s="1"/>
  <c r="F72" i="6" s="1"/>
  <c r="C114" i="6"/>
  <c r="C112" i="6"/>
  <c r="C110" i="6"/>
  <c r="B111" i="19" s="1"/>
  <c r="C108" i="6"/>
  <c r="C106" i="6"/>
  <c r="C104" i="6"/>
  <c r="C103" i="6"/>
  <c r="C102" i="6"/>
  <c r="C97" i="6"/>
  <c r="C91" i="6"/>
  <c r="C86" i="6"/>
  <c r="C85" i="6"/>
  <c r="C84" i="6"/>
  <c r="C80" i="6"/>
  <c r="C73" i="6"/>
  <c r="C66" i="6"/>
  <c r="C61" i="6"/>
  <c r="J24" i="19" l="1"/>
  <c r="J23" i="19"/>
  <c r="J22" i="19"/>
  <c r="J21" i="19"/>
  <c r="J20" i="19"/>
  <c r="J19" i="19"/>
  <c r="J18" i="19"/>
  <c r="J17" i="19"/>
  <c r="J12" i="19" l="1"/>
  <c r="J11" i="19"/>
  <c r="J10" i="19"/>
  <c r="J9" i="19"/>
  <c r="J8" i="19"/>
  <c r="M50" i="25" l="1"/>
  <c r="M51" i="25" s="1"/>
  <c r="M52" i="25" s="1"/>
  <c r="M53" i="25" s="1"/>
  <c r="M54" i="25" s="1"/>
  <c r="M55" i="25" s="1"/>
  <c r="M56" i="25" s="1"/>
  <c r="M57" i="25" s="1"/>
  <c r="M58" i="25" s="1"/>
  <c r="M59" i="25" s="1"/>
  <c r="M60" i="25" s="1"/>
  <c r="M61" i="25" s="1"/>
  <c r="M62" i="25" s="1"/>
  <c r="M63" i="25" s="1"/>
  <c r="M64" i="25" s="1"/>
  <c r="M65" i="25" s="1"/>
  <c r="M66" i="25" s="1"/>
  <c r="M67" i="25" s="1"/>
  <c r="M68" i="25" s="1"/>
  <c r="M69" i="25" s="1"/>
  <c r="M70" i="25" s="1"/>
  <c r="M71" i="25" s="1"/>
  <c r="M72" i="25" s="1"/>
  <c r="M73" i="25" s="1"/>
  <c r="M74" i="25" s="1"/>
  <c r="M75" i="25" s="1"/>
  <c r="M76" i="25" s="1"/>
  <c r="M77" i="25" s="1"/>
  <c r="M78" i="25" s="1"/>
  <c r="M79" i="25" s="1"/>
  <c r="M80" i="25" s="1"/>
  <c r="M81" i="25" s="1"/>
  <c r="M82" i="25" s="1"/>
  <c r="M83" i="25" s="1"/>
  <c r="M84" i="25" s="1"/>
  <c r="M85" i="25" s="1"/>
  <c r="M86" i="25" s="1"/>
  <c r="M87" i="25" s="1"/>
  <c r="M88" i="25" s="1"/>
  <c r="M89" i="25" s="1"/>
  <c r="M90" i="25" s="1"/>
  <c r="M91" i="25" s="1"/>
  <c r="M92" i="25" s="1"/>
  <c r="M93" i="25" s="1"/>
  <c r="M94" i="25" s="1"/>
  <c r="M95" i="25" s="1"/>
  <c r="M96" i="25" s="1"/>
  <c r="T7" i="11" l="1"/>
  <c r="AO60" i="11"/>
  <c r="AO59" i="11"/>
  <c r="T60" i="11"/>
  <c r="T59" i="11"/>
  <c r="AO54" i="11"/>
  <c r="AO55" i="11"/>
  <c r="AO56" i="11"/>
  <c r="AO53" i="11"/>
  <c r="T54" i="11"/>
  <c r="T55" i="11"/>
  <c r="T56" i="11"/>
  <c r="T53" i="11"/>
  <c r="AO49" i="11"/>
  <c r="AO50" i="11"/>
  <c r="AO48" i="11"/>
  <c r="T49" i="11"/>
  <c r="T50" i="11"/>
  <c r="T48" i="11"/>
  <c r="AO45" i="11"/>
  <c r="AO44" i="11"/>
  <c r="T45" i="11"/>
  <c r="T44" i="11"/>
  <c r="AO32" i="11"/>
  <c r="AO33" i="11"/>
  <c r="AO34" i="11"/>
  <c r="AO35" i="11"/>
  <c r="AO36" i="11"/>
  <c r="AO37" i="11"/>
  <c r="AO38" i="11"/>
  <c r="AO39" i="11"/>
  <c r="AO40" i="11"/>
  <c r="AO41" i="11"/>
  <c r="AO42" i="11"/>
  <c r="AO31" i="11"/>
  <c r="T32" i="11"/>
  <c r="T33" i="11"/>
  <c r="T34" i="11"/>
  <c r="T35" i="11"/>
  <c r="T36" i="11"/>
  <c r="T37" i="11"/>
  <c r="T38" i="11"/>
  <c r="T39" i="11"/>
  <c r="T40" i="11"/>
  <c r="T41" i="11"/>
  <c r="T31" i="11"/>
  <c r="AO26" i="11"/>
  <c r="AO27" i="11"/>
  <c r="AO28" i="11"/>
  <c r="AO25" i="11"/>
  <c r="T26" i="11"/>
  <c r="T27" i="11"/>
  <c r="T28" i="11"/>
  <c r="T25" i="11"/>
  <c r="AO21" i="11"/>
  <c r="AO22" i="11"/>
  <c r="AO23" i="11"/>
  <c r="AO20" i="11"/>
  <c r="T21" i="11"/>
  <c r="T22" i="11"/>
  <c r="T20" i="11"/>
  <c r="AO16" i="11"/>
  <c r="AO17" i="11"/>
  <c r="AO18" i="11"/>
  <c r="AO15" i="11"/>
  <c r="T17" i="11"/>
  <c r="T16" i="11"/>
  <c r="T15" i="11"/>
  <c r="AO8" i="11"/>
  <c r="AO9" i="11"/>
  <c r="AO10" i="11"/>
  <c r="AO11" i="11"/>
  <c r="AO12" i="11"/>
  <c r="AO13" i="11"/>
  <c r="AO7" i="11"/>
  <c r="T8" i="11"/>
  <c r="T9" i="11"/>
  <c r="T10" i="11"/>
  <c r="T11" i="11"/>
  <c r="T12" i="11"/>
  <c r="T13" i="11"/>
  <c r="AO52" i="11"/>
  <c r="T52" i="11"/>
  <c r="AO51" i="11"/>
  <c r="T51" i="11"/>
  <c r="AO58" i="11"/>
  <c r="T58" i="11"/>
  <c r="AO57" i="11"/>
  <c r="T57" i="11"/>
  <c r="AO30" i="11"/>
  <c r="T30" i="11"/>
  <c r="AO29" i="11"/>
  <c r="T29" i="11"/>
  <c r="AO24" i="11"/>
  <c r="T24" i="11"/>
  <c r="T23" i="11"/>
  <c r="AO19" i="11"/>
  <c r="T19" i="11"/>
  <c r="T18" i="11"/>
  <c r="AO14" i="11"/>
  <c r="T14" i="11"/>
  <c r="AO6" i="11"/>
  <c r="T6" i="11"/>
  <c r="AO43" i="11"/>
  <c r="AO46" i="11"/>
  <c r="AO47" i="11"/>
  <c r="AO61" i="11"/>
  <c r="T42" i="11"/>
  <c r="T43" i="11"/>
  <c r="T46" i="11"/>
  <c r="T47" i="11"/>
  <c r="T61" i="11"/>
</calcChain>
</file>

<file path=xl/sharedStrings.xml><?xml version="1.0" encoding="utf-8"?>
<sst xmlns="http://schemas.openxmlformats.org/spreadsheetml/2006/main" count="2202" uniqueCount="859">
  <si>
    <t>No</t>
  </si>
  <si>
    <t>Penyebab</t>
  </si>
  <si>
    <t>Skor Dampak</t>
  </si>
  <si>
    <t>Skor Kemungkinan terjadi</t>
  </si>
  <si>
    <t>Pemilik Risiko</t>
  </si>
  <si>
    <t>Dampak pada Capaian Tujuan</t>
  </si>
  <si>
    <t>Pengendalian yang Harus ada</t>
  </si>
  <si>
    <t xml:space="preserve">Pengendalian yang sudah ada </t>
  </si>
  <si>
    <t>Pernyataan Risiko</t>
  </si>
  <si>
    <t>Catatan:</t>
  </si>
  <si>
    <t>Total Skor      (6x7)</t>
  </si>
  <si>
    <t>Rata2</t>
  </si>
  <si>
    <t>Pendapat Anggota kelompok thd Skala Kemungkinan</t>
  </si>
  <si>
    <t>Pendapat anggota kelompok terhadap Skala Dampak</t>
  </si>
  <si>
    <t>Kertas Kerja Pengisian Skala Dampak dan Kemungkinan</t>
  </si>
  <si>
    <t>DAFTAR RANCANGAN PEMANTAUAN</t>
  </si>
  <si>
    <t xml:space="preserve">Informasi dan komunikasi </t>
  </si>
  <si>
    <t>Keterangan :</t>
  </si>
  <si>
    <t>Ket:</t>
  </si>
  <si>
    <t>Kolom 1 berisi no urut</t>
  </si>
  <si>
    <t>Kolom 2 berisi uraian risiko yang diidentifikasi</t>
  </si>
  <si>
    <t>Kolom 4 berisi hal-hal yang menyebabkan terjadinya risiko</t>
  </si>
  <si>
    <t>Kolom 5 berisi dampak yang terjadi apabila risiko tersebut terjadi</t>
  </si>
  <si>
    <t>Kolom 8 berisi perkalian antara kolom 6 dan kolom 7</t>
  </si>
  <si>
    <t>Kolom 3 berisi pemilik atau pihak yang bertanggung jawab menangani risiko tersebut</t>
  </si>
  <si>
    <t>Skala Dampak</t>
  </si>
  <si>
    <t>Skala Kemungkinan</t>
  </si>
  <si>
    <t>Sangat jarang</t>
  </si>
  <si>
    <t>Jarang</t>
  </si>
  <si>
    <t>Sering</t>
  </si>
  <si>
    <t>Sangat sering</t>
  </si>
  <si>
    <t>rendah</t>
  </si>
  <si>
    <t>tinggi</t>
  </si>
  <si>
    <t>Misi</t>
  </si>
  <si>
    <t>Tujuan</t>
  </si>
  <si>
    <t>Sasaran</t>
  </si>
  <si>
    <t>PETA RISIKO</t>
  </si>
  <si>
    <t>Keterangan:</t>
  </si>
  <si>
    <t>Tingkat I : Level risiko sangat rendah</t>
  </si>
  <si>
    <t>Tingkat II : Level risiko rendah</t>
  </si>
  <si>
    <t>Tingkat III : Level risiko tinggi</t>
  </si>
  <si>
    <t>Tingkat IV : Level risiko sangat tinggi</t>
  </si>
  <si>
    <t>Dilakukan Oleh</t>
  </si>
  <si>
    <t>Waktu</t>
  </si>
  <si>
    <t>ANALISIS RISIKO</t>
  </si>
  <si>
    <t>IDENTIFIKASI RISIKO</t>
  </si>
  <si>
    <t>Pengendalian yang masih dibutuhkan</t>
  </si>
  <si>
    <t>Bentuk/ Sarana Komunikasi</t>
  </si>
  <si>
    <t>Kegiatan yang mendukung capaian tujuan/sasaran</t>
  </si>
  <si>
    <t>1. Kolom 1 berisi nomor urut</t>
  </si>
  <si>
    <t>Sangat rendah</t>
  </si>
  <si>
    <t>Sangat tinggi</t>
  </si>
  <si>
    <t>1.</t>
  </si>
  <si>
    <t>2.</t>
  </si>
  <si>
    <t>3.</t>
  </si>
  <si>
    <t>Uraian Visi berisi visi unit organisasi di baris atas kolom</t>
  </si>
  <si>
    <t>2. Kolom 2 berisi uraian misi sesuai dengan dokumen Renstra</t>
  </si>
  <si>
    <t>3. Kolom 3 berisi uraian tentang tujuan sesuai dengan dokumen renstra</t>
  </si>
  <si>
    <t>4. Kolom 4 berisi uraian tentang sasaran yang selaras dokumen renstra</t>
  </si>
  <si>
    <t>5. Kolom 5 berisi uraian tentang kegiatan yang mendukung capaian tujuan strategis</t>
  </si>
  <si>
    <t>Penanggung Jawab</t>
  </si>
  <si>
    <t>Tindakan Korektif     Yang Diperlukan</t>
  </si>
  <si>
    <t>Pemantauan yang akan digunakan</t>
  </si>
  <si>
    <t>Uraian  Pengendalian</t>
  </si>
  <si>
    <t>Metode Pemantauan yang ada</t>
  </si>
  <si>
    <t>Kolom 2 Diisi sesuai Pengendalian yang mengalami penyempuranaan</t>
  </si>
  <si>
    <t>Kolom 3 Cukup jelas</t>
  </si>
  <si>
    <t>Kolom 4 Diisi dengan Atasan/Tim Khusus/APIP</t>
  </si>
  <si>
    <t>Kolom 5 Diisi dengan Pihak/Pejabat yang bertanggungjawab melakukan pemantauan</t>
  </si>
  <si>
    <t>Kolom 6 Cukup jelas</t>
  </si>
  <si>
    <t>Kolom 7 Tindakan yang diperlukan apabila diperlukan penyempurnaan lebih lanjut</t>
  </si>
  <si>
    <t>Metode Pemantauan</t>
  </si>
  <si>
    <t>Kolom 3 Diisi dengan Pengendalian yang harus ada atas Risiko</t>
  </si>
  <si>
    <t>Kolom 4 Diisi Pengendalian yang sudah ada</t>
  </si>
  <si>
    <t>Kolom 5 Diisi Efektivitas Pengendalian yang ada</t>
  </si>
  <si>
    <t>Kolom 6 Diisi Pengendalian yang masih dibutuhkan</t>
  </si>
  <si>
    <t>Kolom 7 Diisi dengan nama Penanguungjawab untuk pengendalian</t>
  </si>
  <si>
    <t>Kolom 8 Diisi dengan rencana waktu pelaksanaan perbaikan pengendalian</t>
  </si>
  <si>
    <t>Kolom 2 Diisi uraian risiko yang diidentifikasi</t>
  </si>
  <si>
    <t>Kolom 1 Diisi dengan nomor urut</t>
  </si>
  <si>
    <t xml:space="preserve">Kolom 1 Diisi dengan nomor urut </t>
  </si>
  <si>
    <t>Efektivitas Pengendalian yang ada</t>
  </si>
  <si>
    <t xml:space="preserve">Kolom 6 berisi nilai kemungkinan apabila risiko tersebut terjadi </t>
  </si>
  <si>
    <t>Kolom 7 berisi nilai Dampak terjadinya risiko tersebut.</t>
  </si>
  <si>
    <t>Waktu Pelaksanaan</t>
  </si>
  <si>
    <t xml:space="preserve"> INFORMASI DAN  KOMUNIKASI</t>
  </si>
  <si>
    <t>RENCANA  KEGIATAN PENGENDALIAN</t>
  </si>
  <si>
    <t>Kolom 3 : Diisi dengan Informasi Pengendalian yang ingin disampaikan</t>
  </si>
  <si>
    <r>
      <t xml:space="preserve">Kolom 4 : Diisi dengan Bentuk dan Sarana komunikasi yang akan digunakan untuk penyampaian informasi seperti </t>
    </r>
    <r>
      <rPr>
        <b/>
        <sz val="11"/>
        <color theme="1"/>
        <rFont val="Calibri"/>
        <family val="2"/>
        <scheme val="minor"/>
      </rPr>
      <t>Laporan</t>
    </r>
    <r>
      <rPr>
        <sz val="11"/>
        <color theme="1"/>
        <rFont val="Calibri"/>
        <family val="2"/>
        <charset val="1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Surat</t>
    </r>
    <r>
      <rPr>
        <sz val="11"/>
        <color theme="1"/>
        <rFont val="Calibri"/>
        <family val="2"/>
        <charset val="1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Rapat</t>
    </r>
    <r>
      <rPr>
        <sz val="11"/>
        <color theme="1"/>
        <rFont val="Calibri"/>
        <family val="2"/>
        <charset val="1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lainnya</t>
    </r>
  </si>
  <si>
    <t>Kolom 5: Diisi dengan Kepala Satuan Kerja, Kabag/Kabid, Kelompok Pegawai (nama unit kerja), baik internal maupun eksternal</t>
  </si>
  <si>
    <t>Kolom 6 : Diisi dengan saat tertentu, periodik mingguan/bulanan/tahunan</t>
  </si>
  <si>
    <t xml:space="preserve"> Identifikasi Tujuan Strategis</t>
  </si>
  <si>
    <t>Pengendalian Yg Direncanakan</t>
  </si>
  <si>
    <t>Penyedia Informasi</t>
  </si>
  <si>
    <t>Penerima Informasi</t>
  </si>
  <si>
    <t>Visi</t>
  </si>
  <si>
    <t xml:space="preserve"> Identifikasi Kegiatan &amp; Tujuan Kegiatan</t>
  </si>
  <si>
    <t>Kegiatan</t>
  </si>
  <si>
    <t>Tujuan Kegiatan</t>
  </si>
  <si>
    <t>Keselarasan dengan tujuan/sasaran strategis</t>
  </si>
  <si>
    <t>2. Kolom 2 berisi uraian tentang kegiatan yang akan dilakukan penilaian risiko</t>
  </si>
  <si>
    <t xml:space="preserve">3. Kolom 3 berisi uraian tentang tujuan ataas kegiatan yang akan dilakukan penilaian risiko </t>
  </si>
  <si>
    <t>4. Kolom 4 berisi uraian tentang keselarasan tujuan kegiatan dengan tujuan/sasaran diatasnya (strategis)</t>
  </si>
  <si>
    <t xml:space="preserve">SKPD                                               : </t>
  </si>
  <si>
    <t>Tujuan yang diidentifikasi</t>
  </si>
  <si>
    <t>Kolom 3 berisi uraian risiko yang diidentifikasi</t>
  </si>
  <si>
    <t>Kolom 4 berisi pemilik atau pihak yang bertanggung jawab menangani risiko tersebut</t>
  </si>
  <si>
    <t>Kolom 5 berisi hal-hal yang menyebabkan terjadinya risiko (fasilitator agar mengarahkan peserta diskusi untuk mengaitkan risiko dengan lingkungan pengendalian)</t>
  </si>
  <si>
    <t>Kolom 6 berisi dampak yang terjadi apabila risiko tersebut terjadi</t>
  </si>
  <si>
    <t>Kolom 2 berisi uraian tujuan yang diidentifikasi</t>
  </si>
  <si>
    <t>Keterangan</t>
  </si>
  <si>
    <t>Tujuan yang didentifikasi</t>
  </si>
  <si>
    <t>SKPD:</t>
  </si>
  <si>
    <t>SKPD                         :</t>
  </si>
  <si>
    <t>Tujuan yang Diidentifikasi</t>
  </si>
  <si>
    <t>isikan sesuai dengan pengendalian yang masih dibutuhkan (Kolom 7) dalam sheet 6. Keg pengendalian</t>
  </si>
  <si>
    <t>SKPD</t>
  </si>
  <si>
    <t>diambil dari Kolom 2 (tujuan yang diidentifikasi) sheet 7. infokom</t>
  </si>
  <si>
    <t>Pilih :
Pemantauan berkelanjutan / Evaluasi Terpisah /
Pemantauan Tindak Lanjut terhadap rekomendasi hasil audit dan reviu lainnya</t>
  </si>
  <si>
    <t>untuk pemantauan berkelanjutan oleh Atasan Langsung;
untuk Evaluasi Terpisah dan(atau) Pemantauan Tindak Lanjut terhadap rekomendasi hasil audit dan reviu lainnya oleh APIP (Inspektorat/ BPK/ BPKP)</t>
  </si>
  <si>
    <t>Sudah ada / belum
oleh atasan langsung/APIP/tim khusus</t>
  </si>
  <si>
    <t>dapat diisi setelah dilakukan pemantauan, apabila masih terdapat kelemahan atau kekurangan dari kegiatan pengendalian terpantau</t>
  </si>
  <si>
    <t>Lampiran 6</t>
  </si>
  <si>
    <t>Bagan Peta RisikoDinas Pertanian Kabupaten Solok</t>
  </si>
  <si>
    <t xml:space="preserve">Peta risiko pada Dinas Pertanian Kabupaten Solok </t>
  </si>
  <si>
    <t>Kemungkinan (X)</t>
  </si>
  <si>
    <t>Dampak (Y)</t>
  </si>
  <si>
    <t>Nomor yang sama</t>
  </si>
  <si>
    <t>3.4.5.6.7.9,12,15,24,29,30,42,45</t>
  </si>
  <si>
    <t>1,8,31,46</t>
  </si>
  <si>
    <t>10,11,16,17,33,36,39,43,44</t>
  </si>
  <si>
    <t>13,14,23</t>
  </si>
  <si>
    <t>18,28,34,35</t>
  </si>
  <si>
    <t>2,19,20,25,27,32,37,38,40,41</t>
  </si>
  <si>
    <t>16,22,47,48</t>
  </si>
  <si>
    <t>Peta risiko ini akan digunakan untuk merumuskan kebijakan mengatasi risiko lebih lanjut.</t>
  </si>
  <si>
    <t>Ibukota XYZ, 15 Juni 2012</t>
  </si>
  <si>
    <t xml:space="preserve">Kepala Dinas Pertanian </t>
  </si>
  <si>
    <t>Kepala Dinas Kesehatan,</t>
  </si>
  <si>
    <t>Ir. H. ADMAIZON</t>
  </si>
  <si>
    <t>NIP 196305301993031001</t>
  </si>
  <si>
    <t>8,31,46</t>
  </si>
  <si>
    <t>22,47,48</t>
  </si>
  <si>
    <t>: Terwujudnya masyarakat yang madani dan sejahtera</t>
  </si>
  <si>
    <t>Meningkatkan infrastruktur dan pembangunan yang berkelanjutan dan berwawasan lingkungan</t>
  </si>
  <si>
    <t>Meningkatnya produktivitas dan pengelolaan hasil hutan lestari</t>
  </si>
  <si>
    <t>Meningkatkan Kemampuan Hutan Dalam Menjaga Keseimbangan Ekosistem dan Fungsinya</t>
  </si>
  <si>
    <t>Terwujudnya tata kelola pemerintahan yang efektif dan efisien.</t>
  </si>
  <si>
    <t xml:space="preserve">Meningkatkan Kesejahteraan Masyarakat Sekitar Hutan
</t>
  </si>
  <si>
    <t>Meningkatnya tata kelola organisasi</t>
  </si>
  <si>
    <t xml:space="preserve">Terwujudnya optimalisasi pemanfaatan dan penggunaan kawasan hutan </t>
  </si>
  <si>
    <t xml:space="preserve">Daya dukung dan daya tampung hutan meningkat </t>
  </si>
  <si>
    <t>1. Pemeliharaan batas kawasan hutan</t>
  </si>
  <si>
    <t>2. Pengendalian perencanaan dan tata hutan</t>
  </si>
  <si>
    <t>1. Pencegahan dan pengendalian kebakaran hutan dan lahan</t>
  </si>
  <si>
    <t>2. Pengamanan dan perlindungan hutan</t>
  </si>
  <si>
    <t xml:space="preserve">3. Peningkatan peran serta masyarakat dalam perlindungan dan konservasi SDA
</t>
  </si>
  <si>
    <t>4. Pengelolaan keanekaragaman hayati dan ekosistem</t>
  </si>
  <si>
    <t xml:space="preserve">5. Konservasi alam diwilayah kelola KPH
</t>
  </si>
  <si>
    <t>7. Monitoring dan pembinaan kegiatan RHL</t>
  </si>
  <si>
    <t>8. RHL diluar kawasan hutan</t>
  </si>
  <si>
    <t>9. Pengembangan hutan mangrove</t>
  </si>
  <si>
    <t>10. Pengendalian pengelolaan daerah aliran sungai</t>
  </si>
  <si>
    <t>11. Pengukuran simpanan karbon</t>
  </si>
  <si>
    <t>12. Pengendalian dampak perubahan iklim</t>
  </si>
  <si>
    <t>13. Pembuatan bibit tanaman hutan</t>
  </si>
  <si>
    <t>14. Pengembangan perbenihan tanaman hutan</t>
  </si>
  <si>
    <t>15. Konservasi sumberdaya genetik</t>
  </si>
  <si>
    <t>Peran serta masyarakat dalam pengelolaan hutan meningkat</t>
  </si>
  <si>
    <t>1. Pengembangan unit percontohan penyuluh kehutanan</t>
  </si>
  <si>
    <t>2. Peningkatan kapasitas penyuluh kehutanan</t>
  </si>
  <si>
    <t>3. Peningkatan kapasitas SDM pengelola HKm, HN, HTR, dan HR Kemitraan</t>
  </si>
  <si>
    <t>4. Penyiapan pembinaan dan pengembangan HKm, HN, HTR, dan HR Kemitraan</t>
  </si>
  <si>
    <t>5. Penguatan forum komunikasi PHBM Sumatera Barat</t>
  </si>
  <si>
    <t>6. Pengembangan kemitraan kehutanan</t>
  </si>
  <si>
    <t>7. Sosialisasi, identifikasi hutan adat dan konflik tenurial</t>
  </si>
  <si>
    <t>1. Penyusunan perencanaan dan penganggaran SKPD</t>
  </si>
  <si>
    <t>2. Penyusunan laporan capaian kinerja dan ikhtisar realisasi kinerja SKPD</t>
  </si>
  <si>
    <t>3. Koordinasi dan sinkronisasi perencanaan kehutanan</t>
  </si>
  <si>
    <t>4. Implementasi ISO Pelayanan dan SPIP</t>
  </si>
  <si>
    <t>Pemeliharaan batas kawasan hutan</t>
  </si>
  <si>
    <t>Pengendalian perencanaan dan tata hutan</t>
  </si>
  <si>
    <t>Memelihara batas kawasan hutan</t>
  </si>
  <si>
    <t>Pengendalian penggunaan dan pemanfaatan kawasan hutan</t>
  </si>
  <si>
    <t>Pembinaan dan pengembangan HHBK dan industri kehutanan</t>
  </si>
  <si>
    <t>Pembinaan Penerimaan Negara Bukan Pajak Sektor Kehutanan</t>
  </si>
  <si>
    <t>Terencana dan tertata kawasan hutan</t>
  </si>
  <si>
    <t>Terdatanya penggunaan dan pemanfaatan kawasan hutan</t>
  </si>
  <si>
    <t>Tertibnya izin pemanfaatan HHBK dan industri kehutanan</t>
  </si>
  <si>
    <t>Tertibnya pajak sektor kehutanan dari HHK dan HHBK</t>
  </si>
  <si>
    <t>Berkembangnya ekowisata dan jasa lingkungan</t>
  </si>
  <si>
    <t>Terkelolanya potensi hasil hutan pada wilayah kelola KPH</t>
  </si>
  <si>
    <t>Pencegahan dan pengendalian kebakaran hutan dan lahan</t>
  </si>
  <si>
    <t>Pengamanan dan perlindungan hutan</t>
  </si>
  <si>
    <t xml:space="preserve">Peningkatan peran serta masyarakat dalam perlindungan dan konservasi SDA
</t>
  </si>
  <si>
    <t>Pengamanan dan perlindungan hutan dan lahan dari kebakaran hutan</t>
  </si>
  <si>
    <t>Terlaksananya pengamanan dan perlindungan hutan</t>
  </si>
  <si>
    <t>Masyarakat yang ikut dalam perlindungan dan konservasi sumberdaya alam</t>
  </si>
  <si>
    <t>Pengelolaan keanekaragaman hayati dan ekosistem</t>
  </si>
  <si>
    <t xml:space="preserve">Konservasi alam diwilayah kelola KPH
</t>
  </si>
  <si>
    <t>Monitoring dan pembinaan kegiatan RHL</t>
  </si>
  <si>
    <t>RHL diluar kawasan hutan</t>
  </si>
  <si>
    <t>Pengembangan hutan mangrove</t>
  </si>
  <si>
    <t>Pengendalian pengelolaan daerah aliran sungai</t>
  </si>
  <si>
    <t>Pengukuran simpanan karbon</t>
  </si>
  <si>
    <t>Pengendalian dampak perubahan iklim</t>
  </si>
  <si>
    <t>Pembuatan bibit tanaman hutan</t>
  </si>
  <si>
    <t>Pengembangan perbenihan tanaman hutan</t>
  </si>
  <si>
    <t>Konservasi sumberdaya genetik</t>
  </si>
  <si>
    <t>Terbentuknya kawasan ekosistem esensial</t>
  </si>
  <si>
    <t>Terbentuknya kawasan konservasi diwilayah kelola KPH</t>
  </si>
  <si>
    <t>Penyusunan peta rawan bencana kawasan hutan</t>
  </si>
  <si>
    <t>Terdatanya kawasan hutan yang rawan bencana</t>
  </si>
  <si>
    <t>Terlaksananya evaluasi penanaman tahun N-5</t>
  </si>
  <si>
    <t>Terlaksananya penanaman pada lahan kritis</t>
  </si>
  <si>
    <t xml:space="preserve">Terkelolanya hutan mangrove </t>
  </si>
  <si>
    <t>Penyediaan bibit tanaman hutan yang berkualitas</t>
  </si>
  <si>
    <t>Tersertifikasi mutu benih/ bibit tanaman hutan</t>
  </si>
  <si>
    <t>Pengembangan unit percontohan penyuluh kehutanan</t>
  </si>
  <si>
    <t>Peningkatan kapasitas penyuluh kehutanan</t>
  </si>
  <si>
    <t>Pembangunan unit percontohan penyuluh kehutanan</t>
  </si>
  <si>
    <t>Peningkatan SDM penyuluh kehutanan</t>
  </si>
  <si>
    <t>Peningkatan kapasitas SDM pengelola HKm, HN, HTR, dan HR Kemitraan</t>
  </si>
  <si>
    <t>Penyiapan pembinaan dan pengembangan HKm, HN, HTR, dan HR Kemitraan</t>
  </si>
  <si>
    <t>Penguatan forum komunikasi PHBM Sumatera Barat</t>
  </si>
  <si>
    <t>Pengembangan kemitraan kehutanan</t>
  </si>
  <si>
    <t>Sosialisasi, identifikasi hutan adat dan konflik tenurial</t>
  </si>
  <si>
    <t>Penyusunan perencanaan dan penganggaran SKPD</t>
  </si>
  <si>
    <t>Penyusunan laporan capaian kinerja dan ikhtisar realisasi kinerja SKPD</t>
  </si>
  <si>
    <t>Koordinasi dan sinkronisasi perencanaan kehutanan</t>
  </si>
  <si>
    <t>Implementasi ISO Pelayanan dan SPIP</t>
  </si>
  <si>
    <t>Penata usahaan keuangan SKPD</t>
  </si>
  <si>
    <t>Terbentuknya pengelola HKm, HN, HTR dan HR Kemitraan</t>
  </si>
  <si>
    <t>Terbentuknya forum komunikasi PHBM Sumatera Barat</t>
  </si>
  <si>
    <t>Terbangunya unit kemitraan pada perhutanan sosial</t>
  </si>
  <si>
    <t>Perhutanan Sosial yang tertib aturan</t>
  </si>
  <si>
    <t>Tertib perencanaan dan penganggaran pada Dinas Kehutanan</t>
  </si>
  <si>
    <t>Tertib pelaporan pada Dinas Kehutanan Provinsi Sumatera Barat</t>
  </si>
  <si>
    <t>Terencananya perencanaan kehutanan antara Pusat, Provinsi dan Kabupaten/ Kota</t>
  </si>
  <si>
    <t>Peningkatan kualitas pelayanan internal organisasi</t>
  </si>
  <si>
    <t>Tertibnya pengelolaan keuangan pada Dinas Kehutanan Provinsi Sumatera Barat</t>
  </si>
  <si>
    <t>Terevaluasinya Kinerja Pengelolaan DAS dan Tersusunnya dokumen DAS</t>
  </si>
  <si>
    <t>Kepala Seksi PDAS</t>
  </si>
  <si>
    <t>Pengelolaan DAS yang tidak terpantau</t>
  </si>
  <si>
    <t>Tidak terkendalinya pengelolaan DAS di Masyarakat</t>
  </si>
  <si>
    <t>kurang akuratnya penangan data</t>
  </si>
  <si>
    <t>Overlap kegiatan</t>
  </si>
  <si>
    <t>Sumber data tidak hanya satu dan memiliki bias</t>
  </si>
  <si>
    <t>Akan menurun kinerja pengelolaan DAS</t>
  </si>
  <si>
    <t xml:space="preserve">Kurang optimalnya penyusunan dokumen pengelolaan DAS </t>
  </si>
  <si>
    <t>Terhambat pelaksanaan kegiatan</t>
  </si>
  <si>
    <t>Kepala Seksi Pengelolaan DAS</t>
  </si>
  <si>
    <t>Kurang akuratnya penangan data</t>
  </si>
  <si>
    <t>Sumber data tidak hanya satu</t>
  </si>
  <si>
    <t>Memiliki bias dan batas kewenangan yang belum jelas</t>
  </si>
  <si>
    <t>Kurang optimalnya penyusunan dokumen pengelolaan DAS</t>
  </si>
  <si>
    <t>Dokumen monev pengelolaan DAS</t>
  </si>
  <si>
    <t>Data karakteristik DAS</t>
  </si>
  <si>
    <t>Peraturan perundang-undangan</t>
  </si>
  <si>
    <t xml:space="preserve">Pengendalian penggunaan dan pemanfaatan kawasan hutan </t>
  </si>
  <si>
    <t>Pengada/ pengedar bibit tidak berada ditempat/ dilokasi saat dilakukan monitoring, penilaian lapangan dan sertifikasi mutu bibit</t>
  </si>
  <si>
    <t>Pengada/ pengedar tidak menyampaikan laporan pproduksi dan peredaran bibit</t>
  </si>
  <si>
    <t>Penilai lapangan dalam rangka penetapan pengada/ pengedar tidak dapat dilaksanakan</t>
  </si>
  <si>
    <t>Sertifikasi mutu bibit tidak dapat dilaksanakan</t>
  </si>
  <si>
    <t>Kepala seksi informasi dan peredaran benih</t>
  </si>
  <si>
    <t>Tim terlambat memberi tahu akan kelokasi</t>
  </si>
  <si>
    <t>Data produksi dan peredaran bibit tidak tersedia pada pengada/ pengedar bibit tanaman hutan</t>
  </si>
  <si>
    <t>Tenaga administrasi di pengada/ pengedar tidak mengerti cara mengisi/ membuat laporan produksi dan peredaran bibit</t>
  </si>
  <si>
    <t>Persyaratan administrasi dan teknis untuk penetapan pengada/ pengedar bibit</t>
  </si>
  <si>
    <t>Jumlah bibit kehutanan dilapangan tidak mencukupi</t>
  </si>
  <si>
    <t>Susunan bibit dilapangan tidak teratur</t>
  </si>
  <si>
    <t>Bibit dilapangan belum disortasi</t>
  </si>
  <si>
    <t>Target penurunan luas lahan kritis</t>
  </si>
  <si>
    <t>Target penurunan luas lahan kritis tidak tercapai</t>
  </si>
  <si>
    <t>Pengada/ pengedar tidak menyampaikan laporan produksi dan peredaran bibit</t>
  </si>
  <si>
    <t>Penilaian lapangan dalam rangka penetapan pengada/ pengedar bibit tidak dapat dilakasanakan</t>
  </si>
  <si>
    <t>sertifikasi mutu bibit tidak dapat dilaksanakan</t>
  </si>
  <si>
    <t>menginformasikan kepada pengada/ pengedar tentang jadwal monitoring, penilaian lapangan dan sertifikasi mutu bibit</t>
  </si>
  <si>
    <t>membuat surat edaran kepada pengada/ pengedar tentang kewajiban membuat laporan produksi dan peredaran bibit yang disampaikan kepada Dinas Kehutanan</t>
  </si>
  <si>
    <t>Membuat surat edaran kepada pengada/ pengedar tentang persyaratan untuk menjadi pengada/ pengedar bibit terdaftar dilingkup Provinsi Sumatera Barat</t>
  </si>
  <si>
    <t>Membuat surat edaran kepada pengada/ pengedar tentang persyaratan untuk menjadi sertifikasi mutu bibit dilingkup Provinsi Sumatera Barat</t>
  </si>
  <si>
    <t>Menginformasikan via telepon tentang pesyaratan untuk menjadi pengada/ pengedar bibit terdaftar dilingkup Provinsi Sumatera Barat</t>
  </si>
  <si>
    <t>Menginformasikan via telepon tentang persyaratan untuk sertifikasi mutu bibit dilingkup Provinsi Sumatera Barat</t>
  </si>
  <si>
    <t>efektif</t>
  </si>
  <si>
    <t>kurang efektif</t>
  </si>
  <si>
    <t>Menginformasikan kembali ke pengada/ pengedar melalui telepon tentang kepastian keberangkatan tim kelokasi</t>
  </si>
  <si>
    <t>Membuat surat edaran kepada pengada/ pengedar tentang persyaratan untuk sertifikasi mutu bibit dilingkup Provinsi Sumatera Barat</t>
  </si>
  <si>
    <t>Kepala Seksi Informasi dan Peredaran Benih</t>
  </si>
  <si>
    <t>Triwulan III</t>
  </si>
  <si>
    <t>Triwulan II</t>
  </si>
  <si>
    <t>Telepon</t>
  </si>
  <si>
    <t>Membuat surat teguran</t>
  </si>
  <si>
    <t>Membuat surat edaran</t>
  </si>
  <si>
    <t>Pengada/ Pengedar bibit tanaman hutan</t>
  </si>
  <si>
    <t>Sesuai jadwal pelaksanaan</t>
  </si>
  <si>
    <t>Memberikan teguran kepada pengada/ pengedar yang belum menyampaikan laporan produksi dan peredaran bibit</t>
  </si>
  <si>
    <t>Sudah ada tetapi belum optimal</t>
  </si>
  <si>
    <t>Belum ada</t>
  </si>
  <si>
    <t>Kepala seksi IPB dan UPTD</t>
  </si>
  <si>
    <t>Kepala UPTD dan Kepala Dinas</t>
  </si>
  <si>
    <t>Setiap waktu akan berangkat kelapangan</t>
  </si>
  <si>
    <t>setiap triwulan</t>
  </si>
  <si>
    <t>Mengecek laporan bulan yang masuk dari pengada/ pengedar</t>
  </si>
  <si>
    <t>Batas kewenangan yang belum jelas</t>
  </si>
  <si>
    <t>Pemanfaatan personil dan sarana operasional yang ada</t>
  </si>
  <si>
    <t>Mengambil patokan data dari walidata diwilayah masing-masing</t>
  </si>
  <si>
    <t>Menggunakan aturan yang ada dengan tetap berkoordinasi dengan instansi vertikal</t>
  </si>
  <si>
    <t>Belum memadai</t>
  </si>
  <si>
    <t>Koordinasi dengan instansi terkait/ unsur terkait</t>
  </si>
  <si>
    <t>Koordinasi dan pengumpulan data</t>
  </si>
  <si>
    <t>Koordinasi dengan instansi/ unsur terkait</t>
  </si>
  <si>
    <t>Kepala seksi pengelolaan DAS</t>
  </si>
  <si>
    <t>Triwulan II s/d IV</t>
  </si>
  <si>
    <t>Surat, SPT dan Daftar Isian</t>
  </si>
  <si>
    <t>Instansi pemerintah, dan masyarakat yang terkait dan berada dalam wilayah pengelolaan DAS</t>
  </si>
  <si>
    <t>Dinas Kehutanan (Bidang dan seksi terkait), BPDAS Wilayah Sumatera Barat dan para pihak yang berada dalam wilayah DAS lokus kegiatan</t>
  </si>
  <si>
    <t>Kementerian LHK, Biro Hukum, BPDAS Wilayah Sumatera Barat</t>
  </si>
  <si>
    <t>Terevaluasi kinerja pengelolaan DAS dan tersusunnya Dokumen DAS</t>
  </si>
  <si>
    <t>Permenhut</t>
  </si>
  <si>
    <t>Pemantauan berkelanjutan</t>
  </si>
  <si>
    <t>Atasan langsung</t>
  </si>
  <si>
    <t>Bersama stakeholder terkait</t>
  </si>
  <si>
    <t>Menyesuaikan</t>
  </si>
  <si>
    <t>Koordinasi dengan instasi terkait</t>
  </si>
  <si>
    <t>Terlambat memperoleh data/ SPJ untuk penyusunan laporan keuangan, LAKIP, LPPD, LKPJ dan Laporan Tahunan</t>
  </si>
  <si>
    <t>Laporan keuanagan, LAKIP, LPPD, LKPJ dan Laporan Tahunan belum sesuai dengan peraturan yang berlaku</t>
  </si>
  <si>
    <t>Sub Bagian Keuangan</t>
  </si>
  <si>
    <t>Terlambat memperoleh data/ SPJ dari sekretariat/ bidang/ UPTD untuk menyusun laporan keuangan, LAKIP, LPPD, LKPJ dan Laporan Tahunan</t>
  </si>
  <si>
    <t>Penyusunan Laporan Keuangan, LAKIP, LPPD, LKPJ, dan Laporan Tahunan tidak sesuai dengan aturan dan peraturan yang berlaku</t>
  </si>
  <si>
    <t>Penyerahan laporan bulanan, triwulan dan tahunan, LAKIP, LPPD, LKPJ terlambat disampaikan</t>
  </si>
  <si>
    <t>Laporan yang dihasilkan belum sesuai dengan mekanisme dan peraturan yang berlaku</t>
  </si>
  <si>
    <t>Tarif nonorarium ada perubahan setalah DPA disahkan, adanya perubahan dan penambahan personil eselon III/IV dan bendahara pengeluaran pembantu dalam Surat Keputusan Kepada Dinas terkait dengan pembayaran honornya</t>
  </si>
  <si>
    <t>Pembayaran honor terlambat karena adanya perubahan Surat Keputusan Gubernur dan Surat Keputusan Kepala Dinas tentang penunjukan ASN sebagai PA/KPA/PPTK dan Bendahara Pengeluaran Pembantu</t>
  </si>
  <si>
    <t>Realisasi Keuangan bulanan kecil</t>
  </si>
  <si>
    <t>Menetapkan batas akhir tanggal pengumpulan laporan SPJ/ data setiap bulannya</t>
  </si>
  <si>
    <t>Sosialisasi tentang peraturan yang berlaku</t>
  </si>
  <si>
    <t>Mengingatkan ke Bidang-Bidang sebelum batas akhir tanggal pengumpulan SPJ/ data</t>
  </si>
  <si>
    <t>Mengikuti Bimtek penyusunan laporan bagi pembuat laporan</t>
  </si>
  <si>
    <t>Memadai</t>
  </si>
  <si>
    <t>Melakukan pemisahan fungsi dan tugas pada bidang/ sekretariat/ UPTD</t>
  </si>
  <si>
    <t>Mengikuti Bimtek penyusunan Laporan Keuangan, LAKIP, LPPD, LKPJ, dan Laporan Tahunan</t>
  </si>
  <si>
    <t>Kepala Sub. Bagian Keuangan</t>
  </si>
  <si>
    <t>Triwulan I s/d IV</t>
  </si>
  <si>
    <t>Perencanaan anggaran untuk honorarium dan anggaran yang dibuat diperiksa sesuai dengan standar sebelum DPA disahkan</t>
  </si>
  <si>
    <t>SDM harus memahami dan mengetahui standar terbaru yang dipakai dan membuat usulan perubahan anggaran terkait adanya perubahan dan penambahan personil eselon III/IV dan bendahara pengeluaran pembantu</t>
  </si>
  <si>
    <t>Melakukan sosialisasi terhadap peraturan/ standar harga terbaru</t>
  </si>
  <si>
    <t>Kepala Sub Bagian Keuangan</t>
  </si>
  <si>
    <t>Data/ SPJ</t>
  </si>
  <si>
    <t>Laporan, Nota Dinas</t>
  </si>
  <si>
    <t>Sekretaris, Kepala Bidang, Kepala Seksi/ Kepala Sub Bagian yang terkait dengan penyusunan laporan</t>
  </si>
  <si>
    <t>Melakukan monitoring dan evaluasi realisasi dan pelaksanaan kegiatan setiap bulanna</t>
  </si>
  <si>
    <t>12 bulan</t>
  </si>
  <si>
    <t>Koordinasi dengan BAPPEDA dan Badan Keuangan Daerah</t>
  </si>
  <si>
    <t>Monitoring pelaksanaan pembangunan kehutanan</t>
  </si>
  <si>
    <t>Terevaluasinya kegiatan yang dilaksanakan oleh Bidang pada Dinas Kehutanan</t>
  </si>
  <si>
    <t>Peraturan perundang-undangan berubah (baru)</t>
  </si>
  <si>
    <t>Keterbatasan dana yang tersedia</t>
  </si>
  <si>
    <t>Keterbatasan SDM</t>
  </si>
  <si>
    <t>Sarana dan prasarana tidak memadai</t>
  </si>
  <si>
    <t>Kasi RHL</t>
  </si>
  <si>
    <t>Adanya perubahan kewenangan Provinsi dalam RHL yang semula didalam kawasan hutan menjadi diluar kawasan hutan</t>
  </si>
  <si>
    <t>Jenis tanaman yang diharapkan masyarakat tidak terpenuhi, karena keterbatasan dana APBD yang tersedia</t>
  </si>
  <si>
    <t>Kurangnya staf yang mampu melaksanakan pengukuran dalam penyusunan rancangan teknis kegiatan kelapangan</t>
  </si>
  <si>
    <t>Tidak tersedianya kendaraaan/ mobil pada saat pelaksanaan kegiatan ke lapangan</t>
  </si>
  <si>
    <t>akan menimbulkan kesulitan dalam penyelesaian administrasi pertanggung jawaban keuangan kegiatan</t>
  </si>
  <si>
    <t>Masyarakat kurang antusias menerima kegiatan yang dilaksanakan</t>
  </si>
  <si>
    <t>waktu yang dibutuhkan untuk penyusunan rancangan lebih lama dari yang ditargetkan</t>
  </si>
  <si>
    <t>Luas tanaman tahun 2013 kategori berhasil kurang dari 4.300 ha (&lt; 0,67%)</t>
  </si>
  <si>
    <t>Pelaksanaan evaluasi di lapangan tidak lancar/ terlambat</t>
  </si>
  <si>
    <t>Tidak tersedianya data/ peta lokasi tanaman tahun 2013 di Kabupaten/ Kota</t>
  </si>
  <si>
    <t>adanya tanaman reboisasi/ hutan rakyat tahun 2013 yang dievaluasi kategori gagal</t>
  </si>
  <si>
    <t>Kondisi jalan menuju lapangan dengan aksesibiltas rendah, kendaraan yang digunakan tidak dapat menjangkau lokasi, sehingga butuh lebih banyak waktu mencapai lokasi (jalan kaki)</t>
  </si>
  <si>
    <t>Tidak tersedianya data/ peta lokasi tanaman tahun 2013 di kabupaten/ Kota</t>
  </si>
  <si>
    <t>Pelaksanaan evaluasi tanaman tahun 2013 lebih lama dilapangan, karena harus mencari orang/ pelaksana yang mengetahui lokasi penanaman</t>
  </si>
  <si>
    <t>Target kinerja yang ditetapkan tidak tercapai</t>
  </si>
  <si>
    <t>Peraturan perundang-undangan baru (berubah)</t>
  </si>
  <si>
    <t>Keterbatasan/ standar harga/ upah yang lebih kecil dibandingkan realitas dilapangan</t>
  </si>
  <si>
    <t>-</t>
  </si>
  <si>
    <t>Mengganti jenis tanaman sesuai dengan dana yang tersedia</t>
  </si>
  <si>
    <t>mengikuti staf untuk pelatihan pengukuran</t>
  </si>
  <si>
    <t>Diizinkan memakai kendaraan pribadi dalam pelaksanaan kegiatan kelapangan dengan bantuan BBM</t>
  </si>
  <si>
    <t>Mengikuti peraturan yang berlaku dengan melaksanakan prosedur RHL diluar kawasan hutan (mekanisme)</t>
  </si>
  <si>
    <t>Mengusulkan pengadaan jenis tanaman sesuai dana yang tersedia</t>
  </si>
  <si>
    <t>Mengusulkan staf untuk mengikuti pelatihan pengukuran</t>
  </si>
  <si>
    <t>Mengusulkan agar diizinkan memakai kendaraan pribadi dalam pelaksanaan kegiatan kelapangan</t>
  </si>
  <si>
    <t>Belum efektif</t>
  </si>
  <si>
    <t>Mengusulkan dana sesuai harga standar jenis yang diminta masyarakat</t>
  </si>
  <si>
    <t>Mengikutkan staf untuk pelatihan pengukuran</t>
  </si>
  <si>
    <t>Bidang PDAS RHL</t>
  </si>
  <si>
    <t>Melakukan evaluasi tanaman tahun 2013 lebih dari luasan yang ditargetkan</t>
  </si>
  <si>
    <t>Kendaraan yang digunakan Double Gardan</t>
  </si>
  <si>
    <t>Mengikuti staf / anggota masyarakat yang mengenal lokasi penanaman, mempergunakan GPS dalam penentuan titik-titik koordinat dilapangan</t>
  </si>
  <si>
    <t>Bidang PDAS RHL, Sekretariat</t>
  </si>
  <si>
    <t>Triwulan I</t>
  </si>
  <si>
    <t>Telaahan staf, RKA</t>
  </si>
  <si>
    <t>Telaahan staf</t>
  </si>
  <si>
    <t>Telaahan staf, SPT</t>
  </si>
  <si>
    <t>SPT</t>
  </si>
  <si>
    <t>Telaahan Staf</t>
  </si>
  <si>
    <t>Sekretariat</t>
  </si>
  <si>
    <t>Sesuai kebutuhan</t>
  </si>
  <si>
    <t>Saat pengusulan RKA dan pembahasan dengan TAPD</t>
  </si>
  <si>
    <t>Sesuai jadwal evaluasi tanaman</t>
  </si>
  <si>
    <t>Mengikuti peraturan yang berlaku dengan melaksanakan prosedur RHL diluar kawasan hutan (mekanisme hibah)</t>
  </si>
  <si>
    <t>Mengusulakan agar diizinkan memakai kendaraan pribadi dalam pelaksanaan kegiatan kelapangan</t>
  </si>
  <si>
    <t>Kendaraan yang digunakan double gardan</t>
  </si>
  <si>
    <t>Sudah ada oleh atasan langsung</t>
  </si>
  <si>
    <t>Koordinasi dengan kementerian LHK</t>
  </si>
  <si>
    <t>Koordinasi dengan BAKEUDA/ dalam pembahasan TAPD</t>
  </si>
  <si>
    <t>Koordinasi dengan instansi terkait (lembaga pelatihan)</t>
  </si>
  <si>
    <t>Koordinasi dengan BAKEUDA/ inspektorat provinsi</t>
  </si>
  <si>
    <t>Koordinasi dengan UPTD KPHL di Kabupaten/ Kota</t>
  </si>
  <si>
    <t>Koordinasi dengan Sekretariat</t>
  </si>
  <si>
    <t>Masih rendahnya kepedulian masyarakat dalam menjaga keberlanjutan PUP</t>
  </si>
  <si>
    <t>Keterbatasan SDM/ Kemampuan dalam pelaksanaan kegiatan</t>
  </si>
  <si>
    <t>Kemungkinan ketidak cermatan petugas pelaksana kegiatan dalam pengambilan sampel pembuatan PUP</t>
  </si>
  <si>
    <t>Kemungkinan terjadinya kecelakaan kerja dalam pembuatan PUP</t>
  </si>
  <si>
    <t>Keterbatasan jumlah kendaraan dinas</t>
  </si>
  <si>
    <t>Kesulitan dalam memperoleh data sekunder pelaksanaan kegiatan sesuai SRAP REDD+</t>
  </si>
  <si>
    <t xml:space="preserve">Kesulitan dalam menemukan lokasi kegiatan dikabupaten/kota untuk melakukan Cross Check kegiatan </t>
  </si>
  <si>
    <t>Keterbatasan SDM dalam pelaksanaan kegiatan</t>
  </si>
  <si>
    <t xml:space="preserve">Kendala dalam koordinasi dengan pejabat terkait di Kabupaten/ Kota </t>
  </si>
  <si>
    <t>Keterbatasan sarana pendukung kegiatan</t>
  </si>
  <si>
    <t>Kasi Pengendalian Perubahan Iklim</t>
  </si>
  <si>
    <t>Data kurang lengkap tersedia pada instansi terkait</t>
  </si>
  <si>
    <t>Minimnya data dan informasi pelaksanaan kegiatan</t>
  </si>
  <si>
    <t>Personil kurang memahami teknis dan fisik yang kurang mendukung</t>
  </si>
  <si>
    <t>Pejabat terkait didaerah kurang memahami SRAP REDD+</t>
  </si>
  <si>
    <t>Keterbatasan jumlah kendaraan dinas roda 4</t>
  </si>
  <si>
    <t>Masyarakat umunya belum paham kegunaan PUP</t>
  </si>
  <si>
    <t xml:space="preserve">Keterbatasan kemampuan fisik dan kemampuan teknis </t>
  </si>
  <si>
    <t>Petugas kurang menguasai teknis pengambilan sampel dan kurang teliti dalam pelaksanaan kegiatan</t>
  </si>
  <si>
    <t>kondisi medan yang sulit menuju lokasi pembuatan PUP dapat mengakibatkan kecelakaan kerja</t>
  </si>
  <si>
    <t>Ketentuan yang mengharuskan menggunakan kendaraan dinas dalam pelaksanaan tugas</t>
  </si>
  <si>
    <t>Keberlanjutan PUP bisa terancam sehingga tidak bisa bertahan lama</t>
  </si>
  <si>
    <t>Personil yang kurang memahami pekerjaannya dan fisik yang kurang mendukung dapat melemahkan kinerja secara keseluruhan</t>
  </si>
  <si>
    <t>data yang diperoleh bisa menjadi tidak valid</t>
  </si>
  <si>
    <t>Kecelakaan kerja dapat menghambat pencapaian hasil kerja yang maksimal</t>
  </si>
  <si>
    <t>Pelakasana kegiatan menjadi tertunda dan peng SPJ an kegiatan juga bisa menjadi tidak lengkap jika kegiatan dilaksanakan tanpa menggunakan kendaraan dinas</t>
  </si>
  <si>
    <t>Personil yang kurang memahami perkerjaannya akan melemahkan kinerja secara keseluruhan</t>
  </si>
  <si>
    <t>Fasilitas penunjang akan menurunkan kinerja</t>
  </si>
  <si>
    <t>Personil yang kurang memahami pekerjaannya dapat melemahkan kinerja secara keseluruhan</t>
  </si>
  <si>
    <t>keterbatasan fasilitas penunjang dapat menurunkan kinerja</t>
  </si>
  <si>
    <t>Dukungan pejabat terkait terhadap pelaksanaan kegiatan bisa menjadi rendah dan akan melemahkan capaian kinerja</t>
  </si>
  <si>
    <t>Koordinasi dengan pemuka masyarakat dan LPHM</t>
  </si>
  <si>
    <t xml:space="preserve">Menugaskan personil yang dianggap mampu secara fisik dan teknis </t>
  </si>
  <si>
    <t>Melakukan coaching kepada tim sebelum pelaksanaan kegiatan</t>
  </si>
  <si>
    <t>Menyediakan obat-obatan dan minta tenaga pendamping lokasi</t>
  </si>
  <si>
    <t>Menyewakan kendaraan rental meski tidak dianggarkan</t>
  </si>
  <si>
    <t>Mengumpulkan data dari bidang terkait dan kab/ kota</t>
  </si>
  <si>
    <t>Berkoordinasi dengan pejabat terkait</t>
  </si>
  <si>
    <r>
      <t xml:space="preserve">Memaksimalkan personil yang ada dan melakukan </t>
    </r>
    <r>
      <rPr>
        <i/>
        <sz val="10"/>
        <color indexed="8"/>
        <rFont val="Calibri"/>
        <family val="2"/>
      </rPr>
      <t>coaching</t>
    </r>
  </si>
  <si>
    <t>Melakukan koordinasi intensif dengan pejabat terkait</t>
  </si>
  <si>
    <t>Menyewa kendaraan rental meski tidak dianggarkan</t>
  </si>
  <si>
    <t>Mengumpulkan data dari bidang terkait dan Kab/ Kota</t>
  </si>
  <si>
    <t>Memaksimalkan personil yang ada dan melakukan coaching</t>
  </si>
  <si>
    <t>Melakukan sosialisasi kepada masyarakat setempat</t>
  </si>
  <si>
    <t>membagikan buku petunjuk pelaksana kegiatan kepada masing-masing tim</t>
  </si>
  <si>
    <t>Meminta pendampingan dengan masyarakat lokal</t>
  </si>
  <si>
    <t>Menggunakan kendaraan pribadi</t>
  </si>
  <si>
    <t>Memaksimalkan personil yang ada dan melakukan bimtek</t>
  </si>
  <si>
    <t>Peningkatan akurasi, validasi, progres dan data</t>
  </si>
  <si>
    <t>Peningkatan kualitas dan kuantitas data</t>
  </si>
  <si>
    <t>SOP, Undangan, Sosialisasi, Workshop implementasi</t>
  </si>
  <si>
    <t>SOP, Arsip data, Telaah staf, Nota dinas</t>
  </si>
  <si>
    <t>Bappenas, KLHK, Bappeda, Dinas Kehutanan Provinsi Sumatera Barat</t>
  </si>
  <si>
    <t>Aparatur Dishut Sumbar</t>
  </si>
  <si>
    <t>TW II dan IV</t>
  </si>
  <si>
    <t>Tersedianya Data Simpanan Karbon</t>
  </si>
  <si>
    <t>Termonitornya implementasi REDD+ dan tingkat emisi gas rumah kaca bidang kehutanan</t>
  </si>
  <si>
    <t>Penambahan volume kegiatan pengambilan data</t>
  </si>
  <si>
    <t>Penambahan personil/ petugas pengelola data</t>
  </si>
  <si>
    <t>Melengkapi sarana dan prasarana</t>
  </si>
  <si>
    <t>Kabid PDAS RHL, Kasi PPI</t>
  </si>
  <si>
    <t>Koordinasi dengan Dinas Terkait</t>
  </si>
  <si>
    <t>3. Pengendalian penggunaan dan pemanfaatan kawasan hutan</t>
  </si>
  <si>
    <t>4. Pembinaan dan pengembangan HHBK dan industri kehutanan</t>
  </si>
  <si>
    <t>5. Pembinaan Penerimaan Negara Bukan Pajak Sektor Kehutanan</t>
  </si>
  <si>
    <t>6. Penyusunan peta rawan bencana kawasan hutan</t>
  </si>
  <si>
    <t>5. Monitoring Pelaksanaan Pembangunan Kehutanan</t>
  </si>
  <si>
    <t>6. Penata usahaan keuangan SKPD</t>
  </si>
  <si>
    <t>Rendahnya kesadaran wali data akan pentingnya keterisian data kehutanan dalam rangka penyusunan buku statistik kehutanan</t>
  </si>
  <si>
    <t>Kasubag Program Anggaran</t>
  </si>
  <si>
    <t>Rendahnya ketersediaan data kehutanan</t>
  </si>
  <si>
    <t>Kurangnya pemahaman dan komitmen aparatur Dinas Kehutanan Provinsi Sumatera Barat untuk melaksanakan ISO dan SPIP</t>
  </si>
  <si>
    <t>Kurangnya sosialisasi pentingnya data kehutanan sebagai data base perencanaan kehutanan</t>
  </si>
  <si>
    <t>Adanya SK atau aturan intern yang mengatur agar wali data harus meningkatkan keterisian data kehutanan</t>
  </si>
  <si>
    <t>Adanya sosialisasi/ work shop implementasi ISO dan SPIP dengan modul yang mudah dipahami</t>
  </si>
  <si>
    <t>Melakukan pengumpulan data ke Bidang dan UPTD Lingkup Dinas Kehutanan Sumbar</t>
  </si>
  <si>
    <t>Sosialisasi ISO dan SPIP dilakukan dengan narasumber dari luar sehingga kadang materi menggunakan bahasa yang sulit dimengerti</t>
  </si>
  <si>
    <t>Membuat SK/ Peraturan yang mengharuskan keterisian data kehutanan harus sesuai</t>
  </si>
  <si>
    <t>Selain sosialisasi yang dilakukan narasumber dari luar hendaknya setiap bidang melakukan sosialisasi kembali dengan bahasa yang mudah dipahami oleh staf</t>
  </si>
  <si>
    <t>TW III</t>
  </si>
  <si>
    <t>Melakukan sosialisasi tentang pentingnya data kehutanan sebelum pengumpulan data kehutanan ke UPTD lingkup Dinas Kehutanan Sumbar</t>
  </si>
  <si>
    <t>Sosialisasi kepada walidata tentang data kehutanan</t>
  </si>
  <si>
    <t>Menyusun aturan/ SOP Pengumpulan data</t>
  </si>
  <si>
    <t>Sosialisasi , workshop implementasi ISO dan SPIP</t>
  </si>
  <si>
    <t>Surat undangan, sosialisasi, nota dinas</t>
  </si>
  <si>
    <t>SOP, Surat pemberitahuan</t>
  </si>
  <si>
    <t>Undangan, sosialisasi, workshop implementasi</t>
  </si>
  <si>
    <t>Dinas Kehutanan Sumbar</t>
  </si>
  <si>
    <t>Stake holder</t>
  </si>
  <si>
    <t>Walidata</t>
  </si>
  <si>
    <t>TW I</t>
  </si>
  <si>
    <t>Sekretaris, kasubag program anggaran</t>
  </si>
  <si>
    <t>WMM, Sekretaris, Kasubag Program Anggaran</t>
  </si>
  <si>
    <t>Tahun 2018</t>
  </si>
  <si>
    <t>Jumlah personil yang memahami perencanaan dan penganggaran terbatas sehingga dapat menghambat proses perencanaan, penganggaran dan monev yang cermat, tepat dan sesuai dengan tata waktu</t>
  </si>
  <si>
    <t>Fasilitas penunjang yang belum memadai dapat menghambat proses perencanaan, penganggaran dan monev yang cermat, tepat dan sesuai dengan tata waktu</t>
  </si>
  <si>
    <t>Sub bagian program anggaran</t>
  </si>
  <si>
    <t>Kurangnya penyertaan bimtek mengenai perencanaan, anggaran dan monev dilingkup Dinas Kehutanan Prov. Sumbar</t>
  </si>
  <si>
    <t>Keterbatasan anggaran menyebabkan fasilitas penunjang tidak terpenuhi</t>
  </si>
  <si>
    <t>Personil yang kurang memahami pekerjaannya akan melemahkan kinerja secara keseluruhan</t>
  </si>
  <si>
    <t>Fasilitas penunjang akan menurunkan kinerja secara keseluruhan</t>
  </si>
  <si>
    <t>Masih rendahnya pemahaman tenaga perencana, korwil/ KPH tentang penyusunan program kegiatan sesuai dokumen perencana</t>
  </si>
  <si>
    <t>Rendahnya kesadaran dan pemahaman instansi terkait/ pemuka masyarakat terhadap pentingnya koordinasi dan sinkronisasi program anggaran kegiatan</t>
  </si>
  <si>
    <t>Kurangnya penyertaan bimtek mengenai dokumen perencanaan dan penganggaran</t>
  </si>
  <si>
    <t>Kurangnya sosialisasi pentingnya koordinasi dan sinkronisasi program kegiatan kehutanan</t>
  </si>
  <si>
    <t>Personil yang tidak memahami pekerjaannya akan melemahkan kinerja secara keseluruhan</t>
  </si>
  <si>
    <t>Tidak pahamnya instansi terkait/ pemuka masyarakat terhadap pentingnya koordinasi dan sinkronisasi akan menyebabkan tidak sinkronnya kegiatan pusat, provinsi dan KPH</t>
  </si>
  <si>
    <t>Menambah penyertaan bimtek mengenai perencanaan, anggaran dan monev lingkup Dinas Kehutanan Sumbar</t>
  </si>
  <si>
    <t>Penambahan fasilitas kerja pada sub bagian program anggaran seperti Laptop, Printer, AC</t>
  </si>
  <si>
    <t>Melakukan penelaahan terhdap setiap undangan bimtek perencanaan, anggaran dan monev dan jika dana tersedia mengirim aparatur untuk mengikuti bimtek</t>
  </si>
  <si>
    <t>Pemanfaatan sarana operasional sesuai kebutuhan</t>
  </si>
  <si>
    <t>Penambahan jumlah aparatur yang mengikuti bimtek dengan menambah anggaran bimtek perencanaan, anggaran dan monev</t>
  </si>
  <si>
    <t>Penambahan fasilitas kerja ppada sub bagian program angaran seperti Laptop, printer AC</t>
  </si>
  <si>
    <t>TW II,IV</t>
  </si>
  <si>
    <t>TW IV</t>
  </si>
  <si>
    <t>Personil perencana harus memahami tugas dan tanggung jawab</t>
  </si>
  <si>
    <t xml:space="preserve">masih terbatasnya kemampuan personil operasional dalam memahami dokumen perencanaan </t>
  </si>
  <si>
    <t>pengembangan kapasitas dan kapabilitas SDM</t>
  </si>
  <si>
    <t>Mengadakan sosialisasi kepada instansi terkait/ pemuka masyarakat tentang pentingnya koordinasi dan sinkronisasi kegiatan sebelum kegiatan koordinasi da sinkronisasi dilakukan</t>
  </si>
  <si>
    <t>Melakukan komunikasi awal mengenai koordinasi dan sinkronisasi kegiatan melalui telepon</t>
  </si>
  <si>
    <t>Melakukan sosialisasi sebelu musrenbanghutprov dilakukan</t>
  </si>
  <si>
    <t>Penambahan kepesertaan Bimtek</t>
  </si>
  <si>
    <t>Media cetak, elektronik</t>
  </si>
  <si>
    <t>BKD, Biro Organisasi, Bakeuda, Inspektorat, Bappeda</t>
  </si>
  <si>
    <t>TW III, IV</t>
  </si>
  <si>
    <t>Penambahan fasilitas kerja</t>
  </si>
  <si>
    <t>Instruksi pimpinan, Dokumen Pengada</t>
  </si>
  <si>
    <t>Unit Layanan Pengadaan, Kasubag Umpeg, PPTK</t>
  </si>
  <si>
    <t>Rekanan Pengadaan</t>
  </si>
  <si>
    <t>Pengembangan kapasitas dan kapabilitas SDM</t>
  </si>
  <si>
    <t>Sosialisasi kepada stake holder sebelum Musrenbanhutprov</t>
  </si>
  <si>
    <t>Instruksi pimpinan, dokumen pengadaan</t>
  </si>
  <si>
    <t>Instruksi pimpinan, momerandum, Nota Dinas</t>
  </si>
  <si>
    <t>Dishut Prov. Sumbar</t>
  </si>
  <si>
    <t>Sosialisasi kepada stake holder sebelum musrenbanghutprov</t>
  </si>
  <si>
    <t>Evaluasi terpisah</t>
  </si>
  <si>
    <t>Seksi Perencanaan dan Tata Hutan</t>
  </si>
  <si>
    <t xml:space="preserve">Tidak diakuinya kawasan hutan negara, karena semua tanah di Sumatera Barat adalah tanah ulayat </t>
  </si>
  <si>
    <t xml:space="preserve">Tanda-tanda batas kawasan hutan dirusak oleh oknum serta karena faktor alam </t>
  </si>
  <si>
    <t>Sebagaian besar tenaga pengukuran dan pemetaan kawasan hutan telah pensiun serta kurangnya Diklat pengukuran dan pemetaan kawasan hutan</t>
  </si>
  <si>
    <t>Penolakan masyarakat menyebabkan lokasi saaran kegiatan berubah</t>
  </si>
  <si>
    <t>Hilangnya tanda-tanda batas kawasan hutan menyebabkan menurunnya ketepatan sasaran kegiatan</t>
  </si>
  <si>
    <t>Pelaksanaan kegiatan tidak sesuai dengan jadwal yang telah ditentukan</t>
  </si>
  <si>
    <t>Penolakan masyarakat terhadap pelaksanaan  pemeliharaan batas kawasan hutan</t>
  </si>
  <si>
    <t xml:space="preserve">Hilangnya tanda-tanda batas hasil tata batas definitif kawasan hutan </t>
  </si>
  <si>
    <t xml:space="preserve">Keterbatasan SDM pengukuran dan pemetaan kawasan sebagai pelaksana kegiatan pemeliharaan batas kawasan hutan </t>
  </si>
  <si>
    <t>Terpeliharanya batas dan tanda-tanda batas kawasan hutan</t>
  </si>
  <si>
    <t>Implementasi tata hutan dan perencanaan hutan terkendali</t>
  </si>
  <si>
    <t>Arsip dokumen tata hutan dan perencanaan hutan kurang lengkap</t>
  </si>
  <si>
    <t xml:space="preserve">Keterbatasan SDM dalam memahami dokumen tata hutan dan perencanaan hutan  </t>
  </si>
  <si>
    <t>Belum terinventarisir sepenuhnya dokumen tata hutan dan perencanaan hutan pada Seksi PTH</t>
  </si>
  <si>
    <t>Pengendalian perencanaan dan tata hutan tidak efektif</t>
  </si>
  <si>
    <t>Motivasi untuk mempelajari dokumen tata hutan dan perencanaan hutan yang masih rendah</t>
  </si>
  <si>
    <t>Sosialisasi mengenai tujuan kegiatan dan batas kawasan hutan kepada masyarakat setempat</t>
  </si>
  <si>
    <t>Melibatkan masyarakat setempat dalam pelaksanaan kegiatan</t>
  </si>
  <si>
    <t>cukup memadai</t>
  </si>
  <si>
    <t>Sosialisasi mengenai tujuan kegiatan dan batas kawasan hutan kepada masyarakat setempat secara intensif</t>
  </si>
  <si>
    <t>Kasi Perencanaan dan Tata Hutan</t>
  </si>
  <si>
    <t>Triwulan I dan II th 2018</t>
  </si>
  <si>
    <t>Melengkapi dengan peta hasil dan berita acara tata batas kawasan hutan</t>
  </si>
  <si>
    <t>Peta kerja mengacu kepada peta hasil tata batas definitif kawasan hutan</t>
  </si>
  <si>
    <t>Penyuluhan mengenai arti penting tanda-tanda batas kawasan hutan</t>
  </si>
  <si>
    <t>Peningkatan kualitas dan kuantitas SDM pengukuran dan pemetaan hutan</t>
  </si>
  <si>
    <t>Melibatkan pelaksana yang memenuhi kriteria dari bidang lain</t>
  </si>
  <si>
    <t>belum memadai</t>
  </si>
  <si>
    <t>Melakukan inventarisasi  dokumen tata hutan dan perencanaan hutan pada KPH di Sumatera Barat</t>
  </si>
  <si>
    <t>Melakukan penataan kembali arsip data yang ada di Seksi PTH</t>
  </si>
  <si>
    <t>Menugaskan salah seorang staf Seksi PTH untuk mengelola arsip dokumen tata hutan dan perencanaan hutan</t>
  </si>
  <si>
    <t>Triwulan I s/d III th 2018</t>
  </si>
  <si>
    <t>Peningkatan pemahaman tentang dokumen tata hutan dan perencanaan hutan</t>
  </si>
  <si>
    <t>Melakukan coaching sebelum pelaksanaan kegiatan</t>
  </si>
  <si>
    <t>Mengusulkan ikut sosialisasi/diklat terkait  perencanaan dan tata hutan</t>
  </si>
  <si>
    <t>Media cetak, Audio Visual</t>
  </si>
  <si>
    <t>Masyarakat setempat</t>
  </si>
  <si>
    <t>Triwulan I dan II Th 2018</t>
  </si>
  <si>
    <t>Peta dan Berita Acara</t>
  </si>
  <si>
    <t>Pelaksana kegiatan</t>
  </si>
  <si>
    <t>Diklat, Bintek</t>
  </si>
  <si>
    <t>Instansi terkait lainnya</t>
  </si>
  <si>
    <t>Staf Dishut Sumbar</t>
  </si>
  <si>
    <t>Dokumen dan Peta</t>
  </si>
  <si>
    <t>Sosialisasi/Diklat/Bimtek</t>
  </si>
  <si>
    <t>Sosialisasi/Pengarahan</t>
  </si>
  <si>
    <t>Surat</t>
  </si>
  <si>
    <t>Staf Seksi PTH</t>
  </si>
  <si>
    <t>evaluasi terpisah</t>
  </si>
  <si>
    <t>Kabid PRPH</t>
  </si>
  <si>
    <t>Th 2018</t>
  </si>
  <si>
    <t>pemantauan berkelanjutan</t>
  </si>
  <si>
    <t>Perlu pengecekan awal terhadap titik ikat di lapangan</t>
  </si>
  <si>
    <t>sudah ada, belum optimal</t>
  </si>
  <si>
    <t>Kasi Pengendalian Kerusakan dan Pengamanan Hutan</t>
  </si>
  <si>
    <t>Koordinasi dengan eselon III dan IV terkait</t>
  </si>
  <si>
    <t>Atasan Langsung</t>
  </si>
  <si>
    <t>Koordinasi dengan instansi terkait</t>
  </si>
  <si>
    <t>sudah ada, belum menjadi prioritas</t>
  </si>
  <si>
    <t>Sub Bagian Program</t>
  </si>
  <si>
    <t>Sub Bagian Umum Perlengkapan dan Kasi Penyuluh</t>
  </si>
  <si>
    <t>Melindungi mempertahankan dan menjamin keberadaan dan kemanfaatan SDG dari suatu jenis tanaman</t>
  </si>
  <si>
    <t>Jumlah ketersedian keragaman jenis materi genetik berkurang</t>
  </si>
  <si>
    <t>Kemampuan SDM terbatas dalam jumlah dan pemahaman peraturan-peraturan konservasi sumber daya genetik</t>
  </si>
  <si>
    <t>Sumber dana terbatas</t>
  </si>
  <si>
    <t>Akses dan lokasi sulit dijangkau</t>
  </si>
  <si>
    <t>Sub Bagian Tata Usaha/ Sie Pengembangan  Sumber Benih</t>
  </si>
  <si>
    <t>Penebangan dan okupasi lahan yang tidak terkendali</t>
  </si>
  <si>
    <t>Tidak tercapainya tujuan melindungi, mempertahankan dan jaminan keberadaan dan kemanfaatan Sumber Daya Genetik dari suatu jenis tanaman hutan</t>
  </si>
  <si>
    <t>1. Peraturan belum tersosialisasikan dengan baik.              2. Kurangnya Diklat Konservasi Sumber Daya genetik</t>
  </si>
  <si>
    <t>Anggaran terbatas dan belum menjadi prioritas</t>
  </si>
  <si>
    <t>Sarana dan prasarana sangat terbatas untuk mencapai sumeber daya genetik</t>
  </si>
  <si>
    <t>Pengurangan penebangan dan okupasi yang tidak terkendali</t>
  </si>
  <si>
    <t>Penegakan hukum terhadap pelaku penebangan dan okupasi yang tidak terkendali</t>
  </si>
  <si>
    <t>Seksi Pengendalian Kerusakan Hutan dan Pengamanan Hutan</t>
  </si>
  <si>
    <t>Setiap saat</t>
  </si>
  <si>
    <t>Sosialisasi dan peningkatan kapasitas SDM terhadap peraturan-peraturan konservasi sumber daya genetik</t>
  </si>
  <si>
    <t>Melalui pelaksanaan tugas konservasi sumber daya genetik</t>
  </si>
  <si>
    <t>Penambahan frekuensi sosialisasi dan peningkatan kapasitas SDM terhadap peraturan-peraturan konservasi sumber daya genetik</t>
  </si>
  <si>
    <t xml:space="preserve">Kementrian Lingkungan Hidup dan Kehutanan- Dirketorat Perbenihan Tanaman Hutan dan BPTH </t>
  </si>
  <si>
    <t>Pemantapan kegiatan konservasi sumber daya genetik dalam Renstra Dinas Kehutanan Provinsi Sumatera Barat</t>
  </si>
  <si>
    <t>Memaksimalkan anggaran yang tersedia untuk pelaksanaan kegiatan konservasi sumber daya genetik</t>
  </si>
  <si>
    <t>Peningkatan anggaran melalui dana APBN</t>
  </si>
  <si>
    <t>Kementrian Lingkungan Hidup dan Kehutanan- Dirketorat Perbenihan Tanaman Hutan dan Sub Bagian Program</t>
  </si>
  <si>
    <t xml:space="preserve">Pemantapan Sarana dan Prasarana </t>
  </si>
  <si>
    <t>Ketersediaan sarana dan prasarana serta tenaga penyuluh kehutanan</t>
  </si>
  <si>
    <t>Peningkatan Kapasitas Tenaga Penyuluh dan Masyarakat</t>
  </si>
  <si>
    <t>Sub Bagian Tata Usaha, Sub Bagian Umum Kepegawaian dan Kasi Penyuluhan</t>
  </si>
  <si>
    <t>Telahaan staf, Papan Informasi, Booklt, Brosur dan Media elektronik</t>
  </si>
  <si>
    <t>Kepala Sub Bagian Tata Usaha, Kasi Pengendalian Kerusakan dan Pengamanan Hutan</t>
  </si>
  <si>
    <t>Masyarakat, dan Mitra Kehutanan</t>
  </si>
  <si>
    <t xml:space="preserve">Setiap saat </t>
  </si>
  <si>
    <t>Surat, Booklet, Brosur, Leaflet dan Media Elektronik</t>
  </si>
  <si>
    <t>Direktorat Perbenihan Tanaman Hutan,Kepala Sub Bagian Tata Usaha</t>
  </si>
  <si>
    <t>SDM KSDG, Masyarakat dan Mitra Kehutanan</t>
  </si>
  <si>
    <t>Surat dan Telaahan Staf</t>
  </si>
  <si>
    <t>Kepala Sub Bagian Tata Usaha</t>
  </si>
  <si>
    <t xml:space="preserve">Sesuai Kebutuhan </t>
  </si>
  <si>
    <t>Pemantapan Sarana dan Prasarana</t>
  </si>
  <si>
    <t>Sub Bagian Umum Kepegawaian dan Kasi Penyuluhan</t>
  </si>
  <si>
    <t>Memberikan akses masyarakat dalam perencanaan dan pengelolaan hutan melalui kemitraan</t>
  </si>
  <si>
    <t xml:space="preserve">Peserta tidak hadir </t>
  </si>
  <si>
    <t>Peserta bukan pengelo HKm, HN, HTR, dan HRK</t>
  </si>
  <si>
    <t>Keterbatasan sarana dan prasarana penunjang</t>
  </si>
  <si>
    <t>keterbatasan pendanaan</t>
  </si>
  <si>
    <t>pemantauan keberlanjutan</t>
  </si>
  <si>
    <t>Kabid PPMHA</t>
  </si>
  <si>
    <t>tahun 2018</t>
  </si>
  <si>
    <t>Undangan, Telp</t>
  </si>
  <si>
    <t>Instruksi pimpinan, Perintah lisan</t>
  </si>
  <si>
    <t>Instruksi pimpinan, Permohonan lisan</t>
  </si>
  <si>
    <t>Seksi Pemberdayaan Masyarakat</t>
  </si>
  <si>
    <t>Bidang PPMHA</t>
  </si>
  <si>
    <t>Pengelola HKm, HN, HTR, dan HRK</t>
  </si>
  <si>
    <t>Staf Bid PPMHA, Anggota Pokja PPS Sumbar</t>
  </si>
  <si>
    <t>Sekretariat Dishut Prov. Sumbar</t>
  </si>
  <si>
    <t>Meningkatkan lembaga/ kelompok masyarakat pengelola HKm, HN, HTR, dan HRK</t>
  </si>
  <si>
    <t>Meningkatkan Kapasitas dan wawasan pengelola HKm, HN, HTR da HRK</t>
  </si>
  <si>
    <t>Meningkatkan komunikasi dan sharing pengalaman pengelolaan kawasan hutan oleh masyarakat</t>
  </si>
  <si>
    <t>Kurang informasi</t>
  </si>
  <si>
    <t>salah komunikasi</t>
  </si>
  <si>
    <t>Jumlah terbatas</t>
  </si>
  <si>
    <t>Ketidak hadiran peserta menurunkan kinerja dalam pengelolaan hutan</t>
  </si>
  <si>
    <t>Menghambat masyarakat dalam mengelola kawasan hutan</t>
  </si>
  <si>
    <t>Kekurangan personil akan melemahkan kinerja</t>
  </si>
  <si>
    <t>Kekurangan sarana akan mengganggu pencapaian kinerja</t>
  </si>
  <si>
    <t>Kekurangan biaya akan melemahkan kinerja</t>
  </si>
  <si>
    <t xml:space="preserve">Memastikan kehadiran peserta </t>
  </si>
  <si>
    <t>memastikan peserta pengelola HKm, HN, HTR dan HRK</t>
  </si>
  <si>
    <t>Meningkatan kapasitas pelaksana</t>
  </si>
  <si>
    <t>Melakukan koordinasi dengan pihak terkait sarana prasarana</t>
  </si>
  <si>
    <t>Melakukan koordinasi dengan pihak terkait anggaran</t>
  </si>
  <si>
    <t>Mengirim undangan</t>
  </si>
  <si>
    <t>Memberikan arahan teknis pelaksana</t>
  </si>
  <si>
    <t>komunikasi lisan dengan sekretaris Dinas Kehutanan</t>
  </si>
  <si>
    <t>Komunikasi dengan pihak terkait</t>
  </si>
  <si>
    <t>Arahan, instruksi pimpinan</t>
  </si>
  <si>
    <t>Pelibatan pihak terkait</t>
  </si>
  <si>
    <t>pelibatan seluruh pihak terkait</t>
  </si>
  <si>
    <t>Kasi pemberdayaan masyarakat</t>
  </si>
  <si>
    <t>TW II</t>
  </si>
  <si>
    <t>TW II s/d IV</t>
  </si>
  <si>
    <t>Selaras</t>
  </si>
  <si>
    <t>Meningkatkan pengamanan dan perlindungan hutan</t>
  </si>
  <si>
    <t xml:space="preserve">Mengurangi dan mengendalikan kebakaran hutan dan lahan </t>
  </si>
  <si>
    <t>Meningkatkan peran masyarakat dalam perlindungan dan konservasi sumberdaya alam</t>
  </si>
  <si>
    <t>Meningkatkan kawasan ekosistem esensial</t>
  </si>
  <si>
    <t>Meningkatkan kawasan konservasi diwilayah kelola KPH</t>
  </si>
  <si>
    <t>Memutakhirkan data simpanan karbon Sumatera Barat</t>
  </si>
  <si>
    <t>Meningkatnya upaya pengendalian dampak perubahan iklim</t>
  </si>
  <si>
    <t xml:space="preserve">Meningkatnya kualitas bibit tanaman hutan </t>
  </si>
  <si>
    <t>Meningkatnya mutu benih/ bibit tanaman hutan yang bersertifikat</t>
  </si>
  <si>
    <t>Meningkatnya kawasan konservasi sumberdaya genetik</t>
  </si>
  <si>
    <t>Meningkatnya unit percontohan penyuluh kehutanan</t>
  </si>
  <si>
    <t>Meningkatnya SDM penyuluh kehutanan</t>
  </si>
  <si>
    <t>Meningkatnya unit kemitraan pada perhutanan sosial</t>
  </si>
  <si>
    <t>Meningkatnya pemahaman masyarakat terhadap hutan adat, dan menurunnya konflik tenurial.</t>
  </si>
  <si>
    <t>Meningkatnya perencanaan dan penganggaran sesuai aturan</t>
  </si>
  <si>
    <t>Meningkatnya keselarasan pembangunan kehutanan antara Pusat, Provinsi dan UPTD</t>
  </si>
  <si>
    <t>Meningkatnya sistem manajemen organisasi</t>
  </si>
  <si>
    <t>Meningkatnya perencanaan dan penganggaran kegiatan yang dilaksanakan pada tahun berikutnya</t>
  </si>
  <si>
    <t>Jumlah personil yang terbatas</t>
  </si>
  <si>
    <t>Seksi PPKH</t>
  </si>
  <si>
    <t xml:space="preserve">Kurangnya personil yang tersedia </t>
  </si>
  <si>
    <t>Tidak termonitornya seluruh Pemegang IPPKH dan IUPHHK</t>
  </si>
  <si>
    <t xml:space="preserve">Kurangnya pemahaman terhadap peraturan </t>
  </si>
  <si>
    <t>Peraturan yang sering berubah-ubah dan rumit dalam penerapannya, sementara anggaran terbatas</t>
  </si>
  <si>
    <t>Sulitnya penerapan sanksi yang akan diberikan kepada pemegang IPPKH dan IUPHHK</t>
  </si>
  <si>
    <t>Pelaksanaan kegiatan yang tidak sesuai jadwal</t>
  </si>
  <si>
    <t>Perencanaan yang kurang mantap dan terjadinya pergeseran2 anggaran</t>
  </si>
  <si>
    <t>Pelaksanaan kegiatan menjadi terlambat</t>
  </si>
  <si>
    <t>Kurangnya anggaran yang tersedia untuk melaksanakan monitoring dan pembinaan</t>
  </si>
  <si>
    <t>Alokasi anggaran yang terbatas</t>
  </si>
  <si>
    <t>Tidak termonitor dan terbinanya IPPKH dan IUPHHK</t>
  </si>
  <si>
    <t xml:space="preserve">Meningkatkan kawasan hutan yang terencana dan tertata </t>
  </si>
  <si>
    <t xml:space="preserve">Memutakhirkan data laju kerusakan kawasan hutan </t>
  </si>
  <si>
    <t>Meningkatkan keberhasilan RHL</t>
  </si>
  <si>
    <t>Menurunkan luas lahan kritis</t>
  </si>
  <si>
    <t>Meningkatkan pengembangan hutan mangrove</t>
  </si>
  <si>
    <t>Meningkatnya pelaporan pada Dinas Kehutanan Provinsi Sumatera Barat secara tertib</t>
  </si>
  <si>
    <t>Meningkatnya pengelolaan keuangan pada Dinas Kehutanan Provinsi Sumatera Barat</t>
  </si>
  <si>
    <t>Terwujudnya kepastian dalam pemanfaatan dan penggunaan kawasan hutan sesuai fungsi dan peruntukannya</t>
  </si>
  <si>
    <t>Meningkatnya produksi dan pendapatan hasil hutan bukan kayu (HHBK)  di Provinsi Sumatera Barat</t>
  </si>
  <si>
    <t>Meningkatnya PNBP sektor kehutanan</t>
  </si>
  <si>
    <t>Tidak termonitornya seluruh Pemegang IPHHBK dan IUIPHHK</t>
  </si>
  <si>
    <t>Sulitnya penerapan sanksi yang akan diberikan kepada pemegang IPHHBK dan IUIPHHK</t>
  </si>
  <si>
    <t>Tidak termonitor dan terbinanya seluruh IPHHBK dan IUIPHHK</t>
  </si>
  <si>
    <t>Kurangnya personil berkompetensi yang tersedia</t>
  </si>
  <si>
    <t>Tidak semua pemegang IPPKH dan IUPHHK termonitor dan terbina</t>
  </si>
  <si>
    <t>Peraturan yang sering berubah-ubah</t>
  </si>
  <si>
    <t>penerapan sanksi yang tidak sesuai</t>
  </si>
  <si>
    <t>Perencanaan yang kurang mantap</t>
  </si>
  <si>
    <t>kegiatan tidak sesuai jadwal</t>
  </si>
  <si>
    <t>Alokasi anggaran yang kurang</t>
  </si>
  <si>
    <t>Tidak tersedianya personil yang berkompetensi</t>
  </si>
  <si>
    <t>tidak semua pemegang IPHHBK dan IUIPHHK termonitor dan terbina</t>
  </si>
  <si>
    <t>Sulit dalam penerapan sanksi</t>
  </si>
  <si>
    <t>Seksi Produksi dan Iuran Kehutanan</t>
  </si>
  <si>
    <t>Penetapan kebijakan dan penempatan pegawai tidak sesuai dengan kopentensi pegawai</t>
  </si>
  <si>
    <t>Berpengaruh terhadap kinerja seksi Produksi dan Iuran Kehutanan dalam hal pengembangan industri hutan primer hasil hutan kayu, hutan alam dan hutan tanaman di Provinsi Sumatera Barat</t>
  </si>
  <si>
    <t xml:space="preserve">Fasilitas penunjang yang belum memadai (personil, ruangan mapun dana) dapat menghambat proses monitoring pengembangan industri hutan primer hasil hutan kayu, hutan alam dan hutan tanaman </t>
  </si>
  <si>
    <t>Keterbatasan anggaran menyebabkan pelaksanaan monitoring mapun pembinaan tidak terpenuhi</t>
  </si>
  <si>
    <t xml:space="preserve">Berkurangnya kegiatan pembinaan/monitoring pada industri hutan primer hasil hutan kayu, hutan alam dan hutan tanaman di Provinsi Sumatera Barat </t>
  </si>
  <si>
    <t>Terbatasnya kemampuan personil  dalam memahai Peraturan-peraturan dapat menghambat proses pengawasan pengembangan industri hutan primer hasil hutan kayu,hutan alam dan hutan tanaman di Provinsi Sumatera Barat</t>
  </si>
  <si>
    <t>Memberikan peringatan dini dan meningkatkan efetivitas manajemen resiko dalam penyelenggaraan tugas dan fungsi Seksi Produksi dan Iuran Kehutanan</t>
  </si>
  <si>
    <t>Berpengaruh terhadap kinerja seksi Produksi dan Iuran Kehutanan dalam hal pengawasan terhadap hasil hutan kayu pada industri, hutan alam dan hutan tanaman di Provinsi Sumatera Barat</t>
  </si>
  <si>
    <t>Tidak maksimalnya pelaksanaan patroli dan operasi pengamaman hutan, intelijen dan penyelesaian kasus, karena adanya keterlibatan oknum baik dari dalam maupun dari luar yang mengakibatkan bocornya informasi dan perlawanan masyarakat.</t>
  </si>
  <si>
    <t>Seksi Pengendalian Kerusakan dan Pengamanan Hutan</t>
  </si>
  <si>
    <t xml:space="preserve">Adanya kepentingan pribadi </t>
  </si>
  <si>
    <t>Tidak tercapainya target sesuai yang diharapkan</t>
  </si>
  <si>
    <t>Keterbatasan SDM Polisi Kehutanan dan kurangnya sarana dan prasarana pendukung kegiatan.</t>
  </si>
  <si>
    <t>Rekruitmen tenaga Polisi Kehutanan dan kurangnya anggaran untuk sarana dan prasarana pengamaman hutan.</t>
  </si>
  <si>
    <t>Pelaksanaan cross check Titik  Panas Tidak optimal</t>
  </si>
  <si>
    <t>Seksi Pengendalian Kebakaran Hutan dan Lahan</t>
  </si>
  <si>
    <t>Lambatya deteksi dini</t>
  </si>
  <si>
    <t>Potensi Kebakaran Hutan dan Lahan semakin meluas</t>
  </si>
  <si>
    <t>Patroli Karhut yang tidak tepat sasaran</t>
  </si>
  <si>
    <t>Tidak didasarkan kepada route/lokasi sasaran</t>
  </si>
  <si>
    <t>Kejadian karhutla tidak termonitor dengan optimal</t>
  </si>
  <si>
    <t>Frekwensi kejadan kebakaran hutan dan lahan semakin meningkat</t>
  </si>
  <si>
    <t>Lambatnya respon awal</t>
  </si>
  <si>
    <t>Laju  Kebakaran Hutan dan Lahan semakin meningkat</t>
  </si>
  <si>
    <t xml:space="preserve">Jumlah Satgas PHBN yang ada tidak mampu melakukan upaya pencegahan kerusakan hutan di wilayahnya masing-masing dan menjadi motor penggerak dalam upaya perlindungan hutan </t>
  </si>
  <si>
    <t>Seksi Konservasi Sumber Daya Alam dan Ekosistem</t>
  </si>
  <si>
    <t>Terbatasnya jumlah personil/satgas PHBN yang dapat dilakukan fasilitasi/pembentukan pada masing-masing nagari dan tidak tepatnya penunjukan personil satgas PHBN oleh Wali Nagari .</t>
  </si>
  <si>
    <t>Upaya mendorong peran serta masyarakat dalam perlindungan hutan tidak maksimal.</t>
  </si>
  <si>
    <t xml:space="preserve">Tidak meratanya kemampuan SDM satgas PHBN tentang pengetahuan kehutanan dan upaya perlindungan hutan </t>
  </si>
  <si>
    <t>Terbatasnya waktu dan jumlah pelatihan yang dapat dilakukan kepada satgas PHBN mengingat keterbatasan anggaran pelatihan.</t>
  </si>
  <si>
    <t>Upaya peningkatan SDM dan peran serta masyarakat dalam perlindungan hutan tidak maksimal.</t>
  </si>
  <si>
    <t>Tidak semua stake holder dan lapisan masyarakat dapat dilakukan sosialisasi Perda</t>
  </si>
  <si>
    <t>Terbatasnya jumlah peserta sosialisasi karena kecilnya alokasi anggaran untuk pelaksanaan sosialisasi</t>
  </si>
  <si>
    <t>Kurangnya pemahaman dan pengetahuan masyarakat dan beberapa stake holder terhadap pentingnya upaya perlindungan hutan agar kelestarian hutan tetap terjaga</t>
  </si>
  <si>
    <t>Terbatasnya Jumlah personil identifikasi dan inventarisasi yang berkompeten</t>
  </si>
  <si>
    <t xml:space="preserve">Kebijakan penempatan personil/staf yang tidak memperhatikan analisis beban kerja </t>
  </si>
  <si>
    <t>Kurangnya sempurnanya data dan informasi potensi  kawasan EE, sehingga menyebabkan tidak tepatnya pengelolaan kawasan EE.</t>
  </si>
  <si>
    <t>Kurangnya pemahaman masyarakat dan stake holder terkait tentang fungsi dan tujuan pembentukan kawasan EE</t>
  </si>
  <si>
    <t>Terganggunya proses penetapan dan pembentukan kawasan EE</t>
  </si>
  <si>
    <t>Konflik kepentingan dalam masyarakat dan stake holder terkait pengelolaan ekosistem esensial yang memiliki potensi komersial cukup tinggi</t>
  </si>
  <si>
    <t>masih belum jelasnya regulasi pengelolaan dan siapa yang bertanggung jawab terhadap pengelolaan kawasan ekosistem esensial.</t>
  </si>
  <si>
    <t>Terkendalanya pembentukan kesepakatan para pihak dalam rangka proses penetapan dan pembentukan kawasan EE</t>
  </si>
  <si>
    <t>Kurang pemahaman personil yang melaksanakan Monev dan Pembinaan tentang Pengelolaan Ekosistem Esensial</t>
  </si>
  <si>
    <t>Regulasi Pengelolaan Ekosistem Esensial yang masih belum jelas dan belum ada NSPK nya dari pusat</t>
  </si>
  <si>
    <t>Tidak terevaluasinya pengelolaan kawasan EE dengan baik</t>
  </si>
  <si>
    <t>Tidak terpadunya pengelolaan kawasan eksosistem esensial oleh masing-masing stake holder</t>
  </si>
  <si>
    <t>kurangnya koordinasi dan singkronisasi masing-masing stake holder dalam melakukan rencana aksi pengelolaan kawasan ee</t>
  </si>
  <si>
    <t>Tidak terkelolanya kawasan eksosistem esensial dengan baik</t>
  </si>
  <si>
    <t>Kurangnya tindak lanjut hasil pelaksanaan monev pengelolaan kawasan EE oleh masing-masing stake holder</t>
  </si>
  <si>
    <t xml:space="preserve">kurangnya sosialisasi hasil pelaksanaan monev kepada masing-masing stake holder dan kerjasama antara masing-masing stake holder </t>
  </si>
  <si>
    <t>Pengelolaan Kawasan Ekosistem Esensial tidak berkembang dengan baik .</t>
  </si>
  <si>
    <t>Terbatasnya Jumlah personil identifikasi yang berkompeten</t>
  </si>
  <si>
    <t>Kondisi topografi dan lokasi yang sulit di jangkau oleh tim untuk dilakukan identifikasi dengan keterbatasan waktu dan sarana pendukung indentifikasi</t>
  </si>
  <si>
    <t>Terbatasnya alokasi anggaran dan sarana pendukung pelaksanaan identifikasi.</t>
  </si>
  <si>
    <t>Kurangnya data beberapa kawasan hutan yang rawan bencana, menyebabkan tidak dapat di ketahui dan dilakukan upaya penanggulangan dan pengurangan resiko dampak bencana.</t>
  </si>
  <si>
    <t>Tidak semua stake holder dan lapisan masyarakat dapat dilakukan sosialisasi bahaya kerusakan hutan</t>
  </si>
  <si>
    <t xml:space="preserve">Kurangnya pemahaman dan pengetahuan masyarakat dan beberapa stake holder terhdap bahaya kerusakan hutan dan dampak bencana yang akan ditimbulkannya </t>
  </si>
  <si>
    <t>Kurang sempurnanya data bio fisik  kawasan hutan yang rawan bencana dan analisa penyebab kerusakan hutan, sehingga menyebabkan tidak tepatnya upaya penanggulangan dan pengurangan resiko dampak bencana.</t>
  </si>
  <si>
    <t>Meningkatnya pengendalian Daerah Aliran Sungai</t>
  </si>
  <si>
    <t>Kepala Seksi Pengembangan Sumber Benih</t>
  </si>
  <si>
    <t>Target penurunan lahan kritis tidak tercapai</t>
  </si>
  <si>
    <t>Tidak terdistribusinya bibit sesuai dengan yang direncanakan</t>
  </si>
  <si>
    <t>Bibit tidak diambil oleh pemohon</t>
  </si>
  <si>
    <t>Minat masyarakat untuk menanam jenis kayu-kayuan masih rendah</t>
  </si>
  <si>
    <t>Bibit tidak ditanam pada lokasi lahan kritis</t>
  </si>
  <si>
    <t>Belum sinkronnya peta lahan kritis dengan rencana lokasi penanaman</t>
  </si>
  <si>
    <t>Kualitas bibit yang didistribusikan rendah</t>
  </si>
  <si>
    <t>Bibit hanya berasal dari pembiakan generatif bukan dari pembiakan vegetatif</t>
  </si>
  <si>
    <t>Belum tersedianya SDM yang berkompeten dalam hal pembuatan bibit/benih tanaman hutan</t>
  </si>
  <si>
    <t>SDM belum mengikuti pelatihan teknis</t>
  </si>
  <si>
    <t>Tidak tersedianya bibit sesuai dengan rencana</t>
  </si>
  <si>
    <t>Persentase tumbuh bibit rendah</t>
  </si>
  <si>
    <t>Bibit tidak seluruhnya berasal dari               sumber benih yang bersertifikat</t>
  </si>
  <si>
    <t>Salah Pengertan/Persepsi Masyarakat</t>
  </si>
  <si>
    <t>Kurang Informasi</t>
  </si>
  <si>
    <t>Salah Pengertian akan merubah tujuan pengelolaan hutan oleh masyarakat</t>
  </si>
  <si>
    <t>Penolakan/Klaim Masyarakat</t>
  </si>
  <si>
    <t>Pengakuan Tanah Ulayat/adat</t>
  </si>
  <si>
    <t>Menutup Akses masyarakat dalam mengelola kawasan Hutan</t>
  </si>
  <si>
    <t>Propaganda Pihak yang tidak setuju</t>
  </si>
  <si>
    <t>Alasan Kepentingan lain</t>
  </si>
  <si>
    <t>Menghambat Akses Masyarakat dalam mengelola Kawasan Hutan</t>
  </si>
  <si>
    <t>Keterbatasan SDM Fasilitator/Pendamping</t>
  </si>
  <si>
    <t>Jumlah Terbatas</t>
  </si>
  <si>
    <t xml:space="preserve">Kekurangan Personil akan melemahkan kinerja </t>
  </si>
  <si>
    <t>Keterbatasan Sarana dan Prasarana Penunjang</t>
  </si>
  <si>
    <t>Kekurangan Sarana akan menggangu pencapaian kinerja</t>
  </si>
  <si>
    <t>Keterbatasan Pendanaan</t>
  </si>
  <si>
    <t xml:space="preserve">kekeurangan biaya akan melemahkan kinerja </t>
  </si>
  <si>
    <t>Peserta bukan pengelola PHBM</t>
  </si>
  <si>
    <t>Salah Pengertian/Persepsi Masyarakat</t>
  </si>
  <si>
    <t>Rendahnya pemahaman ASN terhadap ISO dan SPIP</t>
  </si>
  <si>
    <t>Kurangnya sosialisasi pen</t>
  </si>
  <si>
    <t>Tidak optimalnya implementasi ISO dan SPIP</t>
  </si>
  <si>
    <t>Rendahnya kepedulian ASN terhadap ISO dan SPIP</t>
  </si>
  <si>
    <t>ASN masih menganggap ISO dan SPIP sulit untuk dipahami, dipenuhi dan dilaksanakan</t>
  </si>
  <si>
    <t>Penolakan masyarakat menyebabkan lokasi sasaran kegiatan berubah</t>
  </si>
  <si>
    <t>Laporan keuangan, LAKIP, LPPD, LKPJ dan Laporan Tahunan belum sesuai dengan peraturan yang berlaku</t>
  </si>
  <si>
    <t>Pemantauan berkelanjutan / Evaluasi Terpisah</t>
  </si>
  <si>
    <t>Jumlah  personil yang terbatas dan tidak sesuai penempatannya akan dapat meghambat dalam melakukan pelaksanaan di lapangan</t>
  </si>
  <si>
    <t>Frekuensi kejadian kebakaran hutan dan lahan semakin meningkat</t>
  </si>
  <si>
    <t>Penolakan  masayarakat dan stake holder terkait dalam usulan pembentukan lokasi menjadi kawasan ekosistem esensial</t>
  </si>
  <si>
    <t>Kurangnya sempurnanya data dan informasi potensi  kawasan ekosistem esensial, sehingga menyebabkan tidak tepatnya pengelolaan kawasan ekosistem esensial.</t>
  </si>
  <si>
    <t>Terganggunya proses penetapan dan pembentukan kawasan ekosistem esensial</t>
  </si>
  <si>
    <t>Terkendalanya pembentukan kesepakatan para pihak dalam rangka proses penetapan dan pembentukan kawasan ekosistem esensial</t>
  </si>
  <si>
    <t>Tidak terevaluasinya pengelolaan kawasan ekosistem esensial dengan baik</t>
  </si>
  <si>
    <t>Kurangnya staf yang mampu melaksanakan pengukuran dalam penyusunan rancangan teknis kegiatan ke lapangan</t>
  </si>
  <si>
    <t>Rekruitmen tenaga Polisi Kehutanan dan kurangnya anggaran untuk sarana dan prasarana pengamanan hutan.</t>
  </si>
  <si>
    <t>Penolakan  masayarakat dan stake holder terkait dalam usulan pembentukan lokasi menjadi kawasan EE</t>
  </si>
  <si>
    <t>kurangnya koordinasi dan singkronisasi masing-masing stake holder dalam melakukan rencana aksi pengelolaan kawasan EE</t>
  </si>
  <si>
    <t>SKPD   : DINAS KEHUTANAN PROVINSI SUMATERA BARAT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</si>
</sst>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.0_);_(* \(#,##0.0\);_(* &quot;-&quot;_);_(@_)"/>
    <numFmt numFmtId="165" formatCode="0.0"/>
  </numFmts>
  <fonts count="7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1"/>
      <name val="Calibri"/>
      <family val="2"/>
      <charset val="1"/>
    </font>
    <font>
      <sz val="11"/>
      <color indexed="8"/>
      <name val="Calibri"/>
      <family val="2"/>
      <charset val="1"/>
    </font>
    <font>
      <sz val="8"/>
      <name val="Calibri"/>
      <family val="2"/>
      <charset val="1"/>
    </font>
    <font>
      <u/>
      <sz val="11"/>
      <color indexed="12"/>
      <name val="Calibri"/>
      <family val="2"/>
      <charset val="1"/>
    </font>
    <font>
      <sz val="10"/>
      <name val="Calibri"/>
      <family val="2"/>
      <charset val="1"/>
    </font>
    <font>
      <sz val="10"/>
      <color theme="1"/>
      <name val="Calibri"/>
      <family val="2"/>
      <charset val="1"/>
      <scheme val="minor"/>
    </font>
    <font>
      <b/>
      <sz val="10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charset val="1"/>
      <scheme val="minor"/>
    </font>
    <font>
      <b/>
      <sz val="20"/>
      <color theme="1"/>
      <name val="Calibri"/>
      <family val="2"/>
      <scheme val="minor"/>
    </font>
    <font>
      <b/>
      <sz val="8"/>
      <color rgb="FF000000"/>
      <name val="Arial Narrow"/>
      <family val="2"/>
    </font>
    <font>
      <b/>
      <sz val="10"/>
      <color rgb="FF000000"/>
      <name val="Arial Narrow"/>
      <family val="2"/>
    </font>
    <font>
      <sz val="12"/>
      <color theme="1"/>
      <name val="Calibri"/>
      <family val="2"/>
      <charset val="1"/>
      <scheme val="minor"/>
    </font>
    <font>
      <b/>
      <sz val="12"/>
      <color theme="1"/>
      <name val="Calibri"/>
      <family val="2"/>
      <charset val="1"/>
      <scheme val="minor"/>
    </font>
    <font>
      <sz val="10"/>
      <color rgb="FFFF0000"/>
      <name val="Calibri"/>
      <family val="2"/>
      <charset val="1"/>
      <scheme val="minor"/>
    </font>
    <font>
      <sz val="10"/>
      <name val="Calibri"/>
      <family val="2"/>
      <charset val="1"/>
      <scheme val="minor"/>
    </font>
    <font>
      <b/>
      <sz val="10"/>
      <name val="Calibri"/>
      <family val="2"/>
      <scheme val="minor"/>
    </font>
    <font>
      <sz val="14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4"/>
      <color indexed="8"/>
      <name val="Calibri"/>
      <family val="2"/>
    </font>
    <font>
      <b/>
      <sz val="36"/>
      <color indexed="8"/>
      <name val="Calibri"/>
      <family val="2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rgb="FF000000"/>
      <name val="Calibri"/>
      <family val="2"/>
    </font>
    <font>
      <sz val="11"/>
      <color indexed="8"/>
      <name val="Calibri"/>
      <family val="2"/>
    </font>
    <font>
      <b/>
      <sz val="14"/>
      <name val="Trebuchet MS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12"/>
      <name val="Calibri"/>
      <family val="2"/>
    </font>
    <font>
      <b/>
      <sz val="12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indexed="8"/>
      <name val="Calibri"/>
      <family val="2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0"/>
      <color indexed="8"/>
      <name val="Tahoma"/>
      <family val="2"/>
    </font>
    <font>
      <sz val="10"/>
      <name val="Tahoma"/>
      <family val="2"/>
    </font>
    <font>
      <sz val="11"/>
      <color indexed="8"/>
      <name val="Tahoma"/>
      <family val="2"/>
    </font>
    <font>
      <sz val="11"/>
      <color rgb="FFFF0000"/>
      <name val="Times New Roman"/>
      <family val="1"/>
    </font>
    <font>
      <sz val="10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FF00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9">
    <xf numFmtId="0" fontId="0" fillId="0" borderId="0"/>
    <xf numFmtId="41" fontId="5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2" fillId="0" borderId="0"/>
    <xf numFmtId="43" fontId="5" fillId="0" borderId="0" applyFont="0" applyFill="0" applyBorder="0" applyAlignment="0" applyProtection="0"/>
    <xf numFmtId="0" fontId="12" fillId="0" borderId="0"/>
    <xf numFmtId="0" fontId="37" fillId="0" borderId="0" applyProtection="0"/>
    <xf numFmtId="0" fontId="37" fillId="0" borderId="0"/>
    <xf numFmtId="41" fontId="12" fillId="0" borderId="0" applyFont="0" applyFill="0" applyBorder="0" applyAlignment="0" applyProtection="0"/>
  </cellStyleXfs>
  <cellXfs count="47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4" fillId="0" borderId="0" xfId="0" applyFont="1"/>
    <xf numFmtId="0" fontId="0" fillId="0" borderId="0" xfId="0" applyAlignment="1">
      <alignment horizontal="left" vertical="center" wrapText="1"/>
    </xf>
    <xf numFmtId="0" fontId="0" fillId="0" borderId="0" xfId="0" quotePrefix="1" applyAlignment="1">
      <alignment wrapText="1"/>
    </xf>
    <xf numFmtId="0" fontId="7" fillId="0" borderId="0" xfId="2" applyAlignment="1" applyProtection="1">
      <alignment wrapText="1"/>
    </xf>
    <xf numFmtId="0" fontId="0" fillId="0" borderId="0" xfId="0" applyBorder="1" applyAlignment="1">
      <alignment vertical="top" wrapText="1"/>
    </xf>
    <xf numFmtId="0" fontId="0" fillId="3" borderId="0" xfId="0" applyFill="1" applyAlignment="1"/>
    <xf numFmtId="0" fontId="0" fillId="3" borderId="0" xfId="0" applyFill="1" applyAlignment="1">
      <alignment wrapText="1"/>
    </xf>
    <xf numFmtId="0" fontId="0" fillId="0" borderId="0" xfId="0" applyAlignment="1">
      <alignment horizontal="center"/>
    </xf>
    <xf numFmtId="0" fontId="9" fillId="0" borderId="0" xfId="0" applyFont="1" applyAlignment="1"/>
    <xf numFmtId="0" fontId="0" fillId="0" borderId="1" xfId="0" applyBorder="1"/>
    <xf numFmtId="0" fontId="0" fillId="0" borderId="1" xfId="0" applyBorder="1" applyAlignment="1">
      <alignment horizontal="center"/>
    </xf>
    <xf numFmtId="0" fontId="9" fillId="0" borderId="0" xfId="0" applyFont="1" applyFill="1" applyAlignment="1"/>
    <xf numFmtId="0" fontId="10" fillId="0" borderId="0" xfId="0" applyFont="1" applyFill="1" applyBorder="1"/>
    <xf numFmtId="0" fontId="8" fillId="0" borderId="0" xfId="0" applyFont="1" applyFill="1"/>
    <xf numFmtId="0" fontId="0" fillId="0" borderId="0" xfId="0" applyFill="1" applyAlignment="1"/>
    <xf numFmtId="0" fontId="11" fillId="0" borderId="0" xfId="0" applyFont="1" applyAlignment="1">
      <alignment vertical="center"/>
    </xf>
    <xf numFmtId="0" fontId="0" fillId="0" borderId="1" xfId="0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4" borderId="1" xfId="0" applyFill="1" applyBorder="1" applyAlignment="1"/>
    <xf numFmtId="0" fontId="0" fillId="0" borderId="1" xfId="0" applyFill="1" applyBorder="1" applyAlignment="1">
      <alignment horizontal="center" vertical="center" wrapText="1"/>
    </xf>
    <xf numFmtId="0" fontId="12" fillId="0" borderId="0" xfId="0" applyFont="1" applyBorder="1" applyAlignment="1"/>
    <xf numFmtId="0" fontId="12" fillId="0" borderId="5" xfId="0" applyFont="1" applyBorder="1"/>
    <xf numFmtId="0" fontId="12" fillId="0" borderId="0" xfId="0" applyFont="1" applyBorder="1"/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/>
    </xf>
    <xf numFmtId="0" fontId="12" fillId="0" borderId="0" xfId="0" applyFont="1" applyAlignment="1">
      <alignment wrapText="1"/>
    </xf>
    <xf numFmtId="0" fontId="17" fillId="0" borderId="0" xfId="0" applyFont="1"/>
    <xf numFmtId="0" fontId="18" fillId="0" borderId="0" xfId="0" applyFont="1"/>
    <xf numFmtId="0" fontId="14" fillId="0" borderId="0" xfId="0" applyFont="1" applyAlignment="1"/>
    <xf numFmtId="0" fontId="16" fillId="0" borderId="0" xfId="0" applyFont="1" applyBorder="1" applyAlignment="1"/>
    <xf numFmtId="0" fontId="16" fillId="0" borderId="1" xfId="0" applyFont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top" wrapText="1"/>
    </xf>
    <xf numFmtId="0" fontId="0" fillId="0" borderId="0" xfId="0" applyFill="1"/>
    <xf numFmtId="0" fontId="0" fillId="0" borderId="1" xfId="0" applyFill="1" applyBorder="1"/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0" xfId="0" applyAlignment="1">
      <alignment horizontal="center" vertical="top" wrapText="1"/>
    </xf>
    <xf numFmtId="0" fontId="11" fillId="0" borderId="0" xfId="0" applyFont="1"/>
    <xf numFmtId="0" fontId="0" fillId="0" borderId="0" xfId="0" applyAlignment="1">
      <alignment horizontal="left" wrapText="1"/>
    </xf>
    <xf numFmtId="0" fontId="12" fillId="0" borderId="0" xfId="0" applyFont="1" applyAlignment="1"/>
    <xf numFmtId="0" fontId="12" fillId="0" borderId="0" xfId="0" applyFont="1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7" fillId="0" borderId="0" xfId="0" applyFont="1" applyAlignment="1">
      <alignment horizontal="justify"/>
    </xf>
    <xf numFmtId="0" fontId="20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9" fillId="0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vertical="top"/>
    </xf>
    <xf numFmtId="0" fontId="0" fillId="0" borderId="0" xfId="0" quotePrefix="1" applyFill="1" applyAlignment="1">
      <alignment wrapText="1"/>
    </xf>
    <xf numFmtId="0" fontId="7" fillId="0" borderId="0" xfId="2" applyFill="1" applyAlignment="1" applyProtection="1">
      <alignment wrapText="1"/>
    </xf>
    <xf numFmtId="0" fontId="14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23" fillId="0" borderId="0" xfId="0" applyFont="1" applyFill="1" applyAlignment="1"/>
    <xf numFmtId="0" fontId="0" fillId="0" borderId="1" xfId="0" applyFill="1" applyBorder="1" applyAlignment="1">
      <alignment vertical="top" wrapText="1"/>
    </xf>
    <xf numFmtId="0" fontId="23" fillId="0" borderId="0" xfId="0" applyFont="1" applyFill="1" applyBorder="1" applyAlignment="1"/>
    <xf numFmtId="0" fontId="24" fillId="0" borderId="0" xfId="0" applyFont="1" applyFill="1" applyBorder="1"/>
    <xf numFmtId="0" fontId="9" fillId="0" borderId="3" xfId="0" applyFont="1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wrapText="1"/>
    </xf>
    <xf numFmtId="0" fontId="9" fillId="2" borderId="1" xfId="0" applyFont="1" applyFill="1" applyBorder="1" applyAlignment="1">
      <alignment vertical="top" wrapText="1"/>
    </xf>
    <xf numFmtId="0" fontId="25" fillId="2" borderId="1" xfId="0" applyFont="1" applyFill="1" applyBorder="1" applyAlignment="1">
      <alignment wrapText="1"/>
    </xf>
    <xf numFmtId="164" fontId="25" fillId="2" borderId="1" xfId="1" applyNumberFormat="1" applyFont="1" applyFill="1" applyBorder="1" applyAlignment="1">
      <alignment vertical="top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  <xf numFmtId="0" fontId="0" fillId="0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2" fontId="0" fillId="2" borderId="1" xfId="0" applyNumberFormat="1" applyFill="1" applyBorder="1" applyAlignment="1">
      <alignment vertical="center" wrapText="1"/>
    </xf>
    <xf numFmtId="0" fontId="26" fillId="0" borderId="1" xfId="0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top" wrapText="1"/>
    </xf>
    <xf numFmtId="0" fontId="26" fillId="0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wrapText="1"/>
    </xf>
    <xf numFmtId="0" fontId="0" fillId="0" borderId="0" xfId="0" applyFill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1" xfId="0" quotePrefix="1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/>
    </xf>
    <xf numFmtId="0" fontId="0" fillId="2" borderId="1" xfId="0" applyFill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vertical="top" wrapText="1"/>
    </xf>
    <xf numFmtId="0" fontId="11" fillId="2" borderId="0" xfId="0" applyFont="1" applyFill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vertical="top" wrapText="1"/>
    </xf>
    <xf numFmtId="0" fontId="9" fillId="2" borderId="3" xfId="0" quotePrefix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quotePrefix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center" wrapText="1"/>
    </xf>
    <xf numFmtId="0" fontId="27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quotePrefix="1" applyFill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9" fillId="4" borderId="1" xfId="0" applyFont="1" applyFill="1" applyBorder="1" applyAlignment="1">
      <alignment horizontal="center" wrapText="1"/>
    </xf>
    <xf numFmtId="0" fontId="29" fillId="0" borderId="0" xfId="0" applyFont="1" applyAlignment="1"/>
    <xf numFmtId="0" fontId="0" fillId="4" borderId="1" xfId="0" applyFill="1" applyBorder="1" applyAlignment="1">
      <alignment vertical="center"/>
    </xf>
    <xf numFmtId="0" fontId="28" fillId="4" borderId="1" xfId="0" applyFont="1" applyFill="1" applyBorder="1" applyAlignment="1">
      <alignment vertical="center"/>
    </xf>
    <xf numFmtId="0" fontId="28" fillId="2" borderId="1" xfId="0" applyFont="1" applyFill="1" applyBorder="1" applyAlignment="1">
      <alignment horizontal="right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35" fillId="0" borderId="0" xfId="0" applyFont="1"/>
    <xf numFmtId="0" fontId="20" fillId="5" borderId="1" xfId="0" applyFont="1" applyFill="1" applyBorder="1" applyAlignment="1">
      <alignment horizontal="center" vertical="center"/>
    </xf>
    <xf numFmtId="0" fontId="34" fillId="5" borderId="1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20" fillId="9" borderId="1" xfId="0" applyFont="1" applyFill="1" applyBorder="1" applyAlignment="1">
      <alignment horizontal="center" vertical="center" wrapText="1"/>
    </xf>
    <xf numFmtId="0" fontId="30" fillId="9" borderId="1" xfId="0" applyFont="1" applyFill="1" applyBorder="1" applyAlignment="1">
      <alignment horizontal="center" vertical="center" wrapText="1"/>
    </xf>
    <xf numFmtId="0" fontId="29" fillId="9" borderId="1" xfId="0" applyFont="1" applyFill="1" applyBorder="1" applyAlignment="1">
      <alignment horizontal="center" vertical="center" wrapText="1"/>
    </xf>
    <xf numFmtId="0" fontId="35" fillId="9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center" wrapText="1"/>
    </xf>
    <xf numFmtId="0" fontId="29" fillId="7" borderId="2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center"/>
    </xf>
    <xf numFmtId="0" fontId="37" fillId="0" borderId="0" xfId="7"/>
    <xf numFmtId="0" fontId="39" fillId="0" borderId="0" xfId="7" applyNumberFormat="1" applyFont="1" applyFill="1" applyBorder="1" applyAlignment="1"/>
    <xf numFmtId="0" fontId="37" fillId="0" borderId="0" xfId="7" applyNumberFormat="1" applyFont="1" applyFill="1" applyBorder="1" applyAlignment="1">
      <alignment horizontal="center"/>
    </xf>
    <xf numFmtId="0" fontId="40" fillId="0" borderId="0" xfId="7" applyNumberFormat="1" applyFont="1" applyFill="1" applyBorder="1" applyAlignment="1"/>
    <xf numFmtId="0" fontId="37" fillId="0" borderId="0" xfId="7" applyNumberFormat="1" applyFont="1" applyFill="1" applyBorder="1" applyAlignment="1"/>
    <xf numFmtId="0" fontId="41" fillId="11" borderId="1" xfId="7" applyNumberFormat="1" applyFont="1" applyFill="1" applyBorder="1" applyAlignment="1">
      <alignment horizontal="center" vertical="center"/>
    </xf>
    <xf numFmtId="0" fontId="41" fillId="11" borderId="1" xfId="7" applyNumberFormat="1" applyFont="1" applyFill="1" applyBorder="1" applyAlignment="1">
      <alignment horizontal="center" vertical="center" wrapText="1"/>
    </xf>
    <xf numFmtId="0" fontId="40" fillId="0" borderId="0" xfId="7" applyNumberFormat="1" applyFont="1" applyFill="1" applyBorder="1" applyAlignment="1">
      <alignment horizontal="center" vertical="center"/>
    </xf>
    <xf numFmtId="0" fontId="42" fillId="0" borderId="1" xfId="7" applyNumberFormat="1" applyFont="1" applyFill="1" applyBorder="1" applyAlignment="1">
      <alignment horizontal="center" vertical="top" wrapText="1"/>
    </xf>
    <xf numFmtId="0" fontId="37" fillId="0" borderId="0" xfId="7" applyAlignment="1">
      <alignment horizontal="justify" vertical="top" wrapText="1"/>
    </xf>
    <xf numFmtId="0" fontId="43" fillId="0" borderId="0" xfId="7" applyNumberFormat="1" applyFont="1" applyFill="1" applyBorder="1" applyAlignment="1"/>
    <xf numFmtId="0" fontId="37" fillId="0" borderId="0" xfId="7" applyNumberFormat="1" applyFont="1" applyFill="1" applyBorder="1" applyAlignment="1">
      <alignment horizontal="center" vertical="top"/>
    </xf>
    <xf numFmtId="0" fontId="43" fillId="0" borderId="0" xfId="7" applyNumberFormat="1" applyFont="1" applyFill="1" applyBorder="1" applyAlignment="1">
      <alignment horizontal="center" vertical="top"/>
    </xf>
    <xf numFmtId="0" fontId="37" fillId="0" borderId="0" xfId="7" applyNumberFormat="1" applyFont="1" applyFill="1" applyBorder="1" applyAlignment="1">
      <alignment horizontal="left" vertical="center" wrapText="1"/>
    </xf>
    <xf numFmtId="0" fontId="37" fillId="0" borderId="0" xfId="7" applyNumberFormat="1" applyFont="1" applyFill="1" applyBorder="1" applyAlignment="1">
      <alignment horizontal="center" vertical="center" wrapText="1"/>
    </xf>
    <xf numFmtId="0" fontId="37" fillId="0" borderId="0" xfId="7" applyNumberFormat="1" applyFont="1" applyFill="1" applyBorder="1" applyAlignment="1">
      <alignment horizontal="left" wrapText="1"/>
    </xf>
    <xf numFmtId="0" fontId="37" fillId="0" borderId="0" xfId="7" applyNumberFormat="1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8" xfId="0" applyFont="1" applyBorder="1" applyAlignment="1">
      <alignment horizontal="center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center"/>
    </xf>
    <xf numFmtId="0" fontId="12" fillId="0" borderId="0" xfId="3"/>
    <xf numFmtId="0" fontId="17" fillId="0" borderId="0" xfId="3" applyFont="1" applyAlignment="1">
      <alignment horizontal="right"/>
    </xf>
    <xf numFmtId="0" fontId="12" fillId="0" borderId="1" xfId="3" applyBorder="1" applyAlignment="1">
      <alignment horizontal="center"/>
    </xf>
    <xf numFmtId="2" fontId="0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9" fillId="2" borderId="3" xfId="1" applyNumberFormat="1" applyFont="1" applyFill="1" applyBorder="1" applyAlignment="1">
      <alignment horizontal="center" vertical="center" wrapText="1"/>
    </xf>
    <xf numFmtId="165" fontId="26" fillId="12" borderId="1" xfId="0" applyNumberFormat="1" applyFont="1" applyFill="1" applyBorder="1" applyAlignment="1">
      <alignment horizontal="center" vertical="top" wrapText="1"/>
    </xf>
    <xf numFmtId="164" fontId="26" fillId="2" borderId="3" xfId="1" applyNumberFormat="1" applyFont="1" applyFill="1" applyBorder="1" applyAlignment="1">
      <alignment horizontal="center" vertical="center" wrapText="1"/>
    </xf>
    <xf numFmtId="165" fontId="26" fillId="13" borderId="1" xfId="0" applyNumberFormat="1" applyFont="1" applyFill="1" applyBorder="1" applyAlignment="1">
      <alignment horizontal="center" vertical="center" wrapText="1"/>
    </xf>
    <xf numFmtId="164" fontId="26" fillId="2" borderId="1" xfId="1" applyNumberFormat="1" applyFont="1" applyFill="1" applyBorder="1" applyAlignment="1">
      <alignment horizontal="center" vertical="center" wrapText="1"/>
    </xf>
    <xf numFmtId="165" fontId="26" fillId="5" borderId="1" xfId="0" applyNumberFormat="1" applyFont="1" applyFill="1" applyBorder="1" applyAlignment="1">
      <alignment horizontal="center" vertical="center" wrapText="1"/>
    </xf>
    <xf numFmtId="0" fontId="12" fillId="0" borderId="1" xfId="3" applyFont="1" applyBorder="1" applyAlignment="1">
      <alignment horizontal="center"/>
    </xf>
    <xf numFmtId="165" fontId="26" fillId="14" borderId="1" xfId="0" applyNumberFormat="1" applyFont="1" applyFill="1" applyBorder="1" applyAlignment="1">
      <alignment horizontal="center" vertical="center" wrapText="1"/>
    </xf>
    <xf numFmtId="165" fontId="26" fillId="15" borderId="1" xfId="0" applyNumberFormat="1" applyFont="1" applyFill="1" applyBorder="1" applyAlignment="1">
      <alignment horizontal="center" vertical="center" wrapText="1"/>
    </xf>
    <xf numFmtId="165" fontId="26" fillId="16" borderId="1" xfId="0" applyNumberFormat="1" applyFont="1" applyFill="1" applyBorder="1" applyAlignment="1">
      <alignment horizontal="center" wrapText="1"/>
    </xf>
    <xf numFmtId="165" fontId="19" fillId="17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wrapText="1"/>
    </xf>
    <xf numFmtId="0" fontId="12" fillId="0" borderId="0" xfId="3" applyFont="1"/>
    <xf numFmtId="0" fontId="12" fillId="0" borderId="0" xfId="3" applyAlignment="1">
      <alignment horizontal="center" vertical="top"/>
    </xf>
    <xf numFmtId="0" fontId="12" fillId="0" borderId="0" xfId="3" applyFont="1" applyAlignment="1">
      <alignment horizontal="center" vertical="top"/>
    </xf>
    <xf numFmtId="0" fontId="12" fillId="0" borderId="1" xfId="3" applyBorder="1"/>
    <xf numFmtId="2" fontId="9" fillId="12" borderId="1" xfId="0" applyNumberFormat="1" applyFont="1" applyFill="1" applyBorder="1" applyAlignment="1">
      <alignment horizontal="center" vertical="center" wrapText="1"/>
    </xf>
    <xf numFmtId="2" fontId="0" fillId="15" borderId="1" xfId="0" applyNumberFormat="1" applyFont="1" applyFill="1" applyBorder="1" applyAlignment="1">
      <alignment horizontal="center" vertical="center" wrapText="1"/>
    </xf>
    <xf numFmtId="2" fontId="9" fillId="15" borderId="1" xfId="0" applyNumberFormat="1" applyFont="1" applyFill="1" applyBorder="1" applyAlignment="1">
      <alignment horizontal="center" vertical="center" wrapText="1"/>
    </xf>
    <xf numFmtId="165" fontId="26" fillId="3" borderId="1" xfId="0" applyNumberFormat="1" applyFont="1" applyFill="1" applyBorder="1" applyAlignment="1">
      <alignment horizontal="center" vertical="center" wrapText="1"/>
    </xf>
    <xf numFmtId="2" fontId="26" fillId="13" borderId="1" xfId="0" applyNumberFormat="1" applyFont="1" applyFill="1" applyBorder="1" applyAlignment="1">
      <alignment horizontal="center" vertical="center" wrapText="1"/>
    </xf>
    <xf numFmtId="0" fontId="12" fillId="0" borderId="1" xfId="3" applyFont="1" applyBorder="1"/>
    <xf numFmtId="165" fontId="26" fillId="15" borderId="1" xfId="0" applyNumberFormat="1" applyFont="1" applyFill="1" applyBorder="1" applyAlignment="1">
      <alignment horizontal="center" wrapText="1"/>
    </xf>
    <xf numFmtId="165" fontId="0" fillId="5" borderId="1" xfId="0" applyNumberForma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center" vertical="center" wrapText="1"/>
    </xf>
    <xf numFmtId="165" fontId="0" fillId="15" borderId="1" xfId="0" applyNumberFormat="1" applyFill="1" applyBorder="1" applyAlignment="1">
      <alignment horizontal="center" wrapText="1"/>
    </xf>
    <xf numFmtId="165" fontId="0" fillId="14" borderId="1" xfId="0" applyNumberFormat="1" applyFill="1" applyBorder="1" applyAlignment="1">
      <alignment horizontal="center" wrapText="1"/>
    </xf>
    <xf numFmtId="165" fontId="0" fillId="3" borderId="1" xfId="0" applyNumberFormat="1" applyFill="1" applyBorder="1" applyAlignment="1">
      <alignment horizontal="center" wrapText="1"/>
    </xf>
    <xf numFmtId="165" fontId="0" fillId="12" borderId="1" xfId="0" applyNumberFormat="1" applyFill="1" applyBorder="1" applyAlignment="1">
      <alignment horizontal="center" wrapText="1"/>
    </xf>
    <xf numFmtId="165" fontId="0" fillId="13" borderId="1" xfId="0" applyNumberFormat="1" applyFill="1" applyBorder="1" applyAlignment="1">
      <alignment horizontal="center" wrapText="1"/>
    </xf>
    <xf numFmtId="165" fontId="0" fillId="14" borderId="4" xfId="0" applyNumberFormat="1" applyFill="1" applyBorder="1" applyAlignment="1">
      <alignment horizontal="center" wrapText="1"/>
    </xf>
    <xf numFmtId="165" fontId="0" fillId="15" borderId="4" xfId="0" applyNumberFormat="1" applyFill="1" applyBorder="1" applyAlignment="1">
      <alignment horizontal="center" wrapText="1"/>
    </xf>
    <xf numFmtId="165" fontId="0" fillId="13" borderId="4" xfId="0" applyNumberFormat="1" applyFill="1" applyBorder="1" applyAlignment="1">
      <alignment horizontal="center" wrapText="1"/>
    </xf>
    <xf numFmtId="165" fontId="0" fillId="3" borderId="4" xfId="0" applyNumberFormat="1" applyFill="1" applyBorder="1" applyAlignment="1">
      <alignment horizontal="center" wrapText="1"/>
    </xf>
    <xf numFmtId="165" fontId="0" fillId="12" borderId="4" xfId="0" applyNumberFormat="1" applyFill="1" applyBorder="1" applyAlignment="1">
      <alignment horizontal="center" wrapText="1"/>
    </xf>
    <xf numFmtId="165" fontId="0" fillId="17" borderId="4" xfId="0" applyNumberFormat="1" applyFill="1" applyBorder="1" applyAlignment="1">
      <alignment horizontal="center" wrapText="1"/>
    </xf>
    <xf numFmtId="165" fontId="0" fillId="17" borderId="1" xfId="0" applyNumberFormat="1" applyFill="1" applyBorder="1" applyAlignment="1">
      <alignment horizontal="center" wrapText="1"/>
    </xf>
    <xf numFmtId="1" fontId="0" fillId="3" borderId="1" xfId="0" applyNumberFormat="1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1" fontId="26" fillId="12" borderId="1" xfId="0" applyNumberFormat="1" applyFont="1" applyFill="1" applyBorder="1" applyAlignment="1">
      <alignment horizontal="center" vertical="top" wrapText="1"/>
    </xf>
    <xf numFmtId="1" fontId="26" fillId="13" borderId="1" xfId="0" applyNumberFormat="1" applyFont="1" applyFill="1" applyBorder="1" applyAlignment="1">
      <alignment horizontal="center" vertical="center" wrapText="1"/>
    </xf>
    <xf numFmtId="1" fontId="26" fillId="5" borderId="1" xfId="0" applyNumberFormat="1" applyFont="1" applyFill="1" applyBorder="1" applyAlignment="1">
      <alignment horizontal="center" vertical="center" wrapText="1"/>
    </xf>
    <xf numFmtId="1" fontId="26" fillId="14" borderId="1" xfId="0" applyNumberFormat="1" applyFont="1" applyFill="1" applyBorder="1" applyAlignment="1">
      <alignment horizontal="center" vertical="center" wrapText="1"/>
    </xf>
    <xf numFmtId="1" fontId="26" fillId="15" borderId="1" xfId="0" applyNumberFormat="1" applyFont="1" applyFill="1" applyBorder="1" applyAlignment="1">
      <alignment horizontal="center" vertical="center" wrapText="1"/>
    </xf>
    <xf numFmtId="1" fontId="26" fillId="16" borderId="1" xfId="0" applyNumberFormat="1" applyFont="1" applyFill="1" applyBorder="1" applyAlignment="1">
      <alignment horizontal="center" wrapText="1"/>
    </xf>
    <xf numFmtId="1" fontId="19" fillId="17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top" wrapText="1"/>
    </xf>
    <xf numFmtId="0" fontId="4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9" fillId="0" borderId="7" xfId="0" applyFont="1" applyFill="1" applyBorder="1" applyAlignment="1">
      <alignment horizontal="center" vertical="top" wrapText="1"/>
    </xf>
    <xf numFmtId="0" fontId="39" fillId="0" borderId="0" xfId="7" applyNumberFormat="1" applyFont="1" applyFill="1" applyBorder="1" applyAlignment="1">
      <alignment wrapText="1"/>
    </xf>
    <xf numFmtId="0" fontId="37" fillId="0" borderId="0" xfId="7" applyNumberFormat="1" applyFont="1" applyFill="1" applyBorder="1" applyAlignment="1">
      <alignment wrapText="1"/>
    </xf>
    <xf numFmtId="0" fontId="43" fillId="0" borderId="0" xfId="7" applyNumberFormat="1" applyFont="1" applyFill="1" applyBorder="1" applyAlignment="1">
      <alignment wrapText="1"/>
    </xf>
    <xf numFmtId="0" fontId="37" fillId="0" borderId="0" xfId="7" applyAlignment="1">
      <alignment wrapText="1"/>
    </xf>
    <xf numFmtId="0" fontId="39" fillId="0" borderId="1" xfId="7" applyNumberFormat="1" applyFont="1" applyFill="1" applyBorder="1" applyAlignment="1">
      <alignment horizontal="justify" vertical="top" wrapText="1"/>
    </xf>
    <xf numFmtId="0" fontId="45" fillId="0" borderId="1" xfId="0" applyFont="1" applyBorder="1" applyAlignment="1">
      <alignment horizontal="left" vertical="top" wrapText="1"/>
    </xf>
    <xf numFmtId="0" fontId="39" fillId="0" borderId="0" xfId="7" applyNumberFormat="1" applyFont="1" applyFill="1" applyBorder="1" applyAlignment="1">
      <alignment horizontal="center"/>
    </xf>
    <xf numFmtId="0" fontId="46" fillId="0" borderId="0" xfId="7" applyNumberFormat="1" applyFont="1" applyFill="1" applyBorder="1" applyAlignment="1">
      <alignment horizontal="center"/>
    </xf>
    <xf numFmtId="0" fontId="45" fillId="0" borderId="1" xfId="0" applyFont="1" applyBorder="1" applyAlignment="1">
      <alignment wrapText="1"/>
    </xf>
    <xf numFmtId="0" fontId="46" fillId="0" borderId="0" xfId="7" applyNumberFormat="1" applyFont="1" applyFill="1" applyBorder="1" applyAlignment="1">
      <alignment wrapText="1"/>
    </xf>
    <xf numFmtId="0" fontId="39" fillId="0" borderId="0" xfId="7" applyFont="1" applyAlignment="1">
      <alignment wrapText="1"/>
    </xf>
    <xf numFmtId="0" fontId="39" fillId="0" borderId="1" xfId="7" applyNumberFormat="1" applyFont="1" applyFill="1" applyBorder="1" applyAlignment="1">
      <alignment horizontal="left" vertical="top" wrapText="1"/>
    </xf>
    <xf numFmtId="0" fontId="39" fillId="0" borderId="1" xfId="7" applyNumberFormat="1" applyFont="1" applyFill="1" applyBorder="1" applyAlignment="1">
      <alignment horizontal="left" vertical="top"/>
    </xf>
    <xf numFmtId="0" fontId="46" fillId="0" borderId="1" xfId="7" applyNumberFormat="1" applyFont="1" applyFill="1" applyBorder="1" applyAlignment="1">
      <alignment horizontal="left" vertical="top" wrapText="1"/>
    </xf>
    <xf numFmtId="0" fontId="45" fillId="0" borderId="1" xfId="0" applyFont="1" applyBorder="1" applyAlignment="1">
      <alignment vertical="top" wrapText="1"/>
    </xf>
    <xf numFmtId="0" fontId="47" fillId="0" borderId="1" xfId="0" applyFont="1" applyBorder="1" applyAlignment="1">
      <alignment vertical="top" wrapText="1"/>
    </xf>
    <xf numFmtId="0" fontId="37" fillId="0" borderId="1" xfId="7" applyBorder="1" applyAlignment="1">
      <alignment horizontal="center" vertical="top"/>
    </xf>
    <xf numFmtId="0" fontId="43" fillId="0" borderId="1" xfId="7" applyNumberFormat="1" applyFont="1" applyFill="1" applyBorder="1" applyAlignment="1">
      <alignment horizontal="center" vertical="top"/>
    </xf>
    <xf numFmtId="0" fontId="42" fillId="0" borderId="1" xfId="7" applyNumberFormat="1" applyFont="1" applyFill="1" applyBorder="1" applyAlignment="1">
      <alignment horizontal="center" vertical="top"/>
    </xf>
    <xf numFmtId="0" fontId="47" fillId="2" borderId="1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/>
    <xf numFmtId="0" fontId="9" fillId="0" borderId="2" xfId="0" applyFont="1" applyFill="1" applyBorder="1" applyAlignment="1">
      <alignment horizontal="left" vertical="top" wrapText="1"/>
    </xf>
    <xf numFmtId="0" fontId="49" fillId="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0" fontId="52" fillId="0" borderId="7" xfId="0" applyFont="1" applyFill="1" applyBorder="1" applyAlignment="1">
      <alignment horizontal="center" vertical="center" wrapText="1"/>
    </xf>
    <xf numFmtId="0" fontId="53" fillId="0" borderId="1" xfId="0" applyFont="1" applyBorder="1" applyAlignment="1">
      <alignment vertical="center" wrapText="1"/>
    </xf>
    <xf numFmtId="0" fontId="9" fillId="0" borderId="1" xfId="0" applyFont="1" applyBorder="1"/>
    <xf numFmtId="0" fontId="9" fillId="0" borderId="0" xfId="0" applyFont="1"/>
    <xf numFmtId="0" fontId="11" fillId="1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5" fillId="0" borderId="1" xfId="0" applyFont="1" applyBorder="1" applyAlignment="1">
      <alignment vertical="top"/>
    </xf>
    <xf numFmtId="0" fontId="55" fillId="0" borderId="1" xfId="0" applyFont="1" applyBorder="1"/>
    <xf numFmtId="0" fontId="56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52" fillId="0" borderId="10" xfId="0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left" vertical="top" wrapText="1"/>
    </xf>
    <xf numFmtId="0" fontId="9" fillId="0" borderId="1" xfId="0" quotePrefix="1" applyFont="1" applyFill="1" applyBorder="1" applyAlignment="1">
      <alignment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3" xfId="0" quotePrefix="1" applyFont="1" applyFill="1" applyBorder="1" applyAlignment="1">
      <alignment horizontal="left" vertical="top" wrapText="1"/>
    </xf>
    <xf numFmtId="0" fontId="9" fillId="0" borderId="2" xfId="0" quotePrefix="1" applyFont="1" applyFill="1" applyBorder="1" applyAlignment="1">
      <alignment horizontal="left" vertical="top" wrapText="1"/>
    </xf>
    <xf numFmtId="0" fontId="47" fillId="0" borderId="1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45" fillId="0" borderId="1" xfId="7" applyNumberFormat="1" applyFont="1" applyFill="1" applyBorder="1" applyAlignment="1">
      <alignment horizontal="left" vertical="top" wrapText="1"/>
    </xf>
    <xf numFmtId="0" fontId="45" fillId="0" borderId="1" xfId="0" applyFont="1" applyFill="1" applyBorder="1" applyAlignment="1">
      <alignment horizontal="left" vertical="top" wrapText="1"/>
    </xf>
    <xf numFmtId="0" fontId="45" fillId="0" borderId="1" xfId="0" applyFont="1" applyFill="1" applyBorder="1" applyAlignment="1">
      <alignment vertical="top" wrapText="1"/>
    </xf>
    <xf numFmtId="0" fontId="44" fillId="0" borderId="0" xfId="0" applyFont="1" applyFill="1" applyAlignment="1">
      <alignment horizontal="center" wrapText="1"/>
    </xf>
    <xf numFmtId="0" fontId="44" fillId="0" borderId="0" xfId="0" applyFont="1" applyFill="1" applyAlignment="1">
      <alignment horizontal="left" vertical="top" wrapText="1"/>
    </xf>
    <xf numFmtId="0" fontId="44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vertical="center" wrapText="1"/>
    </xf>
    <xf numFmtId="0" fontId="44" fillId="0" borderId="0" xfId="0" applyFont="1" applyFill="1" applyAlignment="1">
      <alignment wrapText="1"/>
    </xf>
    <xf numFmtId="0" fontId="27" fillId="0" borderId="1" xfId="0" applyFont="1" applyFill="1" applyBorder="1" applyAlignment="1">
      <alignment horizontal="right" vertical="top" wrapText="1"/>
    </xf>
    <xf numFmtId="0" fontId="45" fillId="0" borderId="1" xfId="7" applyNumberFormat="1" applyFont="1" applyFill="1" applyBorder="1" applyAlignment="1">
      <alignment horizontal="justify" vertical="top" wrapText="1"/>
    </xf>
    <xf numFmtId="0" fontId="1" fillId="0" borderId="0" xfId="0" applyFont="1" applyFill="1" applyAlignment="1"/>
    <xf numFmtId="0" fontId="54" fillId="0" borderId="0" xfId="0" applyFont="1" applyFill="1" applyAlignment="1"/>
    <xf numFmtId="0" fontId="47" fillId="0" borderId="0" xfId="0" applyFont="1" applyFill="1" applyAlignment="1"/>
    <xf numFmtId="0" fontId="15" fillId="4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0" fillId="0" borderId="1" xfId="0" applyFill="1" applyBorder="1" applyAlignment="1">
      <alignment horizontal="left" vertical="top"/>
    </xf>
    <xf numFmtId="0" fontId="58" fillId="2" borderId="1" xfId="0" applyFont="1" applyFill="1" applyBorder="1" applyAlignment="1">
      <alignment horizontal="left" vertical="top" wrapText="1"/>
    </xf>
    <xf numFmtId="0" fontId="59" fillId="0" borderId="1" xfId="7" applyNumberFormat="1" applyFont="1" applyFill="1" applyBorder="1" applyAlignment="1">
      <alignment horizontal="left" vertical="top" wrapText="1"/>
    </xf>
    <xf numFmtId="2" fontId="58" fillId="2" borderId="1" xfId="0" applyNumberFormat="1" applyFont="1" applyFill="1" applyBorder="1" applyAlignment="1">
      <alignment horizontal="center" vertical="center" wrapText="1"/>
    </xf>
    <xf numFmtId="2" fontId="58" fillId="2" borderId="3" xfId="1" applyNumberFormat="1" applyFont="1" applyFill="1" applyBorder="1" applyAlignment="1">
      <alignment horizontal="center" vertical="center" wrapText="1"/>
    </xf>
    <xf numFmtId="0" fontId="60" fillId="0" borderId="2" xfId="0" applyFont="1" applyFill="1" applyBorder="1" applyAlignment="1">
      <alignment horizontal="left" vertical="top" wrapText="1"/>
    </xf>
    <xf numFmtId="0" fontId="60" fillId="0" borderId="1" xfId="0" applyFont="1" applyFill="1" applyBorder="1" applyAlignment="1">
      <alignment horizontal="left" vertical="top" wrapText="1"/>
    </xf>
    <xf numFmtId="0" fontId="60" fillId="0" borderId="6" xfId="0" applyFont="1" applyFill="1" applyBorder="1" applyAlignment="1">
      <alignment horizontal="center" vertical="top" wrapText="1"/>
    </xf>
    <xf numFmtId="0" fontId="60" fillId="0" borderId="1" xfId="0" applyFont="1" applyFill="1" applyBorder="1" applyAlignment="1">
      <alignment horizontal="center" vertical="top" wrapText="1"/>
    </xf>
    <xf numFmtId="0" fontId="60" fillId="0" borderId="2" xfId="0" applyFont="1" applyFill="1" applyBorder="1" applyAlignment="1">
      <alignment horizontal="center" vertical="top" wrapText="1"/>
    </xf>
    <xf numFmtId="0" fontId="58" fillId="0" borderId="1" xfId="0" applyFont="1" applyFill="1" applyBorder="1" applyAlignment="1">
      <alignment horizontal="center" vertical="top" wrapText="1"/>
    </xf>
    <xf numFmtId="0" fontId="60" fillId="2" borderId="3" xfId="0" applyFont="1" applyFill="1" applyBorder="1" applyAlignment="1">
      <alignment horizontal="right" vertical="top" wrapText="1"/>
    </xf>
    <xf numFmtId="49" fontId="58" fillId="0" borderId="1" xfId="0" applyNumberFormat="1" applyFont="1" applyFill="1" applyBorder="1" applyAlignment="1">
      <alignment horizontal="center" vertical="top" wrapText="1"/>
    </xf>
    <xf numFmtId="0" fontId="60" fillId="2" borderId="3" xfId="0" applyNumberFormat="1" applyFont="1" applyFill="1" applyBorder="1" applyAlignment="1">
      <alignment horizontal="left" vertical="top" wrapText="1"/>
    </xf>
    <xf numFmtId="0" fontId="61" fillId="0" borderId="1" xfId="7" applyNumberFormat="1" applyFont="1" applyFill="1" applyBorder="1" applyAlignment="1">
      <alignment horizontal="left" vertical="top" wrapText="1"/>
    </xf>
    <xf numFmtId="0" fontId="62" fillId="0" borderId="1" xfId="0" applyFont="1" applyBorder="1" applyAlignment="1">
      <alignment vertical="top" wrapText="1"/>
    </xf>
    <xf numFmtId="0" fontId="62" fillId="0" borderId="1" xfId="0" applyFont="1" applyBorder="1" applyAlignment="1">
      <alignment horizontal="center" vertical="top"/>
    </xf>
    <xf numFmtId="0" fontId="62" fillId="0" borderId="1" xfId="0" applyFont="1" applyBorder="1"/>
    <xf numFmtId="0" fontId="62" fillId="0" borderId="1" xfId="0" applyFont="1" applyFill="1" applyBorder="1" applyAlignment="1">
      <alignment vertical="top" wrapText="1"/>
    </xf>
    <xf numFmtId="49" fontId="62" fillId="0" borderId="1" xfId="0" applyNumberFormat="1" applyFont="1" applyFill="1" applyBorder="1" applyAlignment="1">
      <alignment vertical="top" wrapText="1"/>
    </xf>
    <xf numFmtId="0" fontId="62" fillId="0" borderId="1" xfId="0" applyFont="1" applyBorder="1" applyAlignment="1">
      <alignment wrapText="1"/>
    </xf>
    <xf numFmtId="0" fontId="63" fillId="0" borderId="1" xfId="0" applyFont="1" applyBorder="1"/>
    <xf numFmtId="0" fontId="64" fillId="0" borderId="1" xfId="0" applyFont="1" applyFill="1" applyBorder="1" applyAlignment="1">
      <alignment horizontal="left" vertical="top" wrapText="1"/>
    </xf>
    <xf numFmtId="0" fontId="64" fillId="0" borderId="1" xfId="0" applyFont="1" applyFill="1" applyBorder="1" applyAlignment="1">
      <alignment vertical="top" wrapText="1"/>
    </xf>
    <xf numFmtId="0" fontId="64" fillId="0" borderId="1" xfId="0" applyFont="1" applyBorder="1" applyAlignment="1">
      <alignment vertical="top" wrapText="1"/>
    </xf>
    <xf numFmtId="0" fontId="65" fillId="0" borderId="1" xfId="0" applyFont="1" applyFill="1" applyBorder="1" applyAlignment="1">
      <alignment horizontal="left" vertical="top" wrapText="1"/>
    </xf>
    <xf numFmtId="0" fontId="64" fillId="0" borderId="1" xfId="0" applyFont="1" applyBorder="1" applyAlignment="1">
      <alignment horizontal="center" vertical="top"/>
    </xf>
    <xf numFmtId="0" fontId="66" fillId="0" borderId="1" xfId="0" applyFont="1" applyBorder="1" applyAlignment="1">
      <alignment horizontal="left" vertical="top" wrapText="1"/>
    </xf>
    <xf numFmtId="0" fontId="64" fillId="0" borderId="6" xfId="0" applyFont="1" applyFill="1" applyBorder="1" applyAlignment="1">
      <alignment horizontal="left" vertical="top" wrapText="1"/>
    </xf>
    <xf numFmtId="0" fontId="64" fillId="18" borderId="1" xfId="0" applyFont="1" applyFill="1" applyBorder="1" applyAlignment="1">
      <alignment horizontal="left" vertical="top" wrapText="1"/>
    </xf>
    <xf numFmtId="0" fontId="64" fillId="18" borderId="4" xfId="0" applyFont="1" applyFill="1" applyBorder="1" applyAlignment="1">
      <alignment horizontal="left" vertical="top" wrapText="1"/>
    </xf>
    <xf numFmtId="0" fontId="64" fillId="18" borderId="9" xfId="0" applyFont="1" applyFill="1" applyBorder="1" applyAlignment="1">
      <alignment horizontal="left" vertical="top" wrapText="1"/>
    </xf>
    <xf numFmtId="0" fontId="65" fillId="0" borderId="2" xfId="0" applyFont="1" applyFill="1" applyBorder="1" applyAlignment="1">
      <alignment horizontal="left" vertical="top" wrapText="1"/>
    </xf>
    <xf numFmtId="0" fontId="64" fillId="0" borderId="6" xfId="0" applyFont="1" applyFill="1" applyBorder="1" applyAlignment="1">
      <alignment horizontal="center" vertical="top" wrapText="1"/>
    </xf>
    <xf numFmtId="0" fontId="64" fillId="0" borderId="1" xfId="0" applyFont="1" applyFill="1" applyBorder="1" applyAlignment="1">
      <alignment horizontal="center" vertical="top" wrapText="1"/>
    </xf>
    <xf numFmtId="0" fontId="65" fillId="0" borderId="6" xfId="0" applyFont="1" applyFill="1" applyBorder="1" applyAlignment="1">
      <alignment horizontal="left" vertical="top" wrapText="1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Border="1" applyAlignment="1">
      <alignment vertical="top" wrapText="1"/>
    </xf>
    <xf numFmtId="0" fontId="45" fillId="2" borderId="1" xfId="0" applyFont="1" applyFill="1" applyBorder="1" applyAlignment="1">
      <alignment horizontal="left" vertical="top" wrapText="1"/>
    </xf>
    <xf numFmtId="0" fontId="42" fillId="2" borderId="1" xfId="7" applyNumberFormat="1" applyFont="1" applyFill="1" applyBorder="1" applyAlignment="1">
      <alignment horizontal="justify" vertical="top" wrapText="1"/>
    </xf>
    <xf numFmtId="0" fontId="48" fillId="2" borderId="1" xfId="7" applyNumberFormat="1" applyFont="1" applyFill="1" applyBorder="1" applyAlignment="1">
      <alignment horizontal="justify" vertical="top" wrapText="1"/>
    </xf>
    <xf numFmtId="0" fontId="42" fillId="2" borderId="1" xfId="7" applyNumberFormat="1" applyFont="1" applyFill="1" applyBorder="1" applyAlignment="1">
      <alignment horizontal="left" vertical="top" wrapText="1"/>
    </xf>
    <xf numFmtId="0" fontId="42" fillId="2" borderId="1" xfId="7" applyNumberFormat="1" applyFont="1" applyFill="1" applyBorder="1" applyAlignment="1">
      <alignment horizontal="left"/>
    </xf>
    <xf numFmtId="0" fontId="37" fillId="2" borderId="1" xfId="7" applyFill="1" applyBorder="1" applyAlignment="1">
      <alignment horizontal="left"/>
    </xf>
    <xf numFmtId="0" fontId="43" fillId="2" borderId="1" xfId="7" applyNumberFormat="1" applyFont="1" applyFill="1" applyBorder="1" applyAlignment="1">
      <alignment horizontal="left"/>
    </xf>
    <xf numFmtId="0" fontId="43" fillId="2" borderId="1" xfId="7" applyNumberFormat="1" applyFont="1" applyFill="1" applyBorder="1" applyAlignment="1"/>
    <xf numFmtId="2" fontId="9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26" fillId="2" borderId="3" xfId="1" applyNumberFormat="1" applyFont="1" applyFill="1" applyBorder="1" applyAlignment="1">
      <alignment horizontal="center" vertical="center" wrapText="1"/>
    </xf>
    <xf numFmtId="0" fontId="46" fillId="0" borderId="0" xfId="7" applyNumberFormat="1" applyFont="1" applyFill="1" applyBorder="1" applyAlignment="1">
      <alignment horizontal="left" vertical="top" wrapText="1"/>
    </xf>
    <xf numFmtId="2" fontId="67" fillId="2" borderId="1" xfId="0" applyNumberFormat="1" applyFont="1" applyFill="1" applyBorder="1" applyAlignment="1">
      <alignment horizontal="center" vertical="center" wrapText="1"/>
    </xf>
    <xf numFmtId="2" fontId="67" fillId="2" borderId="3" xfId="1" applyNumberFormat="1" applyFont="1" applyFill="1" applyBorder="1" applyAlignment="1">
      <alignment horizontal="center" vertical="center" wrapText="1"/>
    </xf>
    <xf numFmtId="2" fontId="25" fillId="2" borderId="1" xfId="0" applyNumberFormat="1" applyFont="1" applyFill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horizontal="center" vertical="center" wrapText="1"/>
    </xf>
    <xf numFmtId="2" fontId="25" fillId="2" borderId="3" xfId="1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top" wrapText="1"/>
    </xf>
    <xf numFmtId="0" fontId="68" fillId="0" borderId="1" xfId="7" applyNumberFormat="1" applyFont="1" applyFill="1" applyBorder="1" applyAlignment="1">
      <alignment horizontal="justify" vertical="top" wrapText="1"/>
    </xf>
    <xf numFmtId="0" fontId="47" fillId="2" borderId="1" xfId="0" applyFont="1" applyFill="1" applyBorder="1" applyAlignment="1">
      <alignment horizontal="left" vertical="top" wrapText="1"/>
    </xf>
    <xf numFmtId="0" fontId="47" fillId="0" borderId="0" xfId="0" applyFont="1" applyFill="1" applyBorder="1" applyAlignment="1">
      <alignment vertical="top" wrapText="1"/>
    </xf>
    <xf numFmtId="0" fontId="47" fillId="0" borderId="0" xfId="0" applyFont="1" applyFill="1" applyAlignment="1">
      <alignment wrapText="1"/>
    </xf>
    <xf numFmtId="0" fontId="47" fillId="0" borderId="0" xfId="0" applyFont="1" applyFill="1" applyBorder="1" applyAlignment="1">
      <alignment horizontal="center" vertical="top"/>
    </xf>
    <xf numFmtId="0" fontId="47" fillId="0" borderId="0" xfId="0" applyFont="1" applyFill="1" applyBorder="1" applyAlignment="1">
      <alignment vertical="top"/>
    </xf>
    <xf numFmtId="0" fontId="47" fillId="0" borderId="0" xfId="0" applyFont="1" applyFill="1" applyAlignment="1">
      <alignment horizontal="center"/>
    </xf>
    <xf numFmtId="0" fontId="69" fillId="0" borderId="3" xfId="0" applyFont="1" applyFill="1" applyBorder="1" applyAlignment="1">
      <alignment horizontal="right" vertical="top" wrapText="1"/>
    </xf>
    <xf numFmtId="0" fontId="69" fillId="0" borderId="1" xfId="0" applyFont="1" applyFill="1" applyBorder="1" applyAlignment="1">
      <alignment horizontal="left" vertical="top" wrapText="1"/>
    </xf>
    <xf numFmtId="0" fontId="70" fillId="0" borderId="1" xfId="7" applyNumberFormat="1" applyFont="1" applyFill="1" applyBorder="1" applyAlignment="1">
      <alignment horizontal="justify" vertical="top" wrapText="1"/>
    </xf>
    <xf numFmtId="0" fontId="54" fillId="2" borderId="3" xfId="0" applyFont="1" applyFill="1" applyBorder="1" applyAlignment="1">
      <alignment horizontal="right" vertical="top" wrapText="1"/>
    </xf>
    <xf numFmtId="0" fontId="54" fillId="2" borderId="1" xfId="0" applyFont="1" applyFill="1" applyBorder="1" applyAlignment="1">
      <alignment horizontal="left" vertical="top" wrapText="1"/>
    </xf>
    <xf numFmtId="0" fontId="54" fillId="2" borderId="1" xfId="0" applyFont="1" applyFill="1" applyBorder="1" applyAlignment="1">
      <alignment vertical="top" wrapText="1"/>
    </xf>
    <xf numFmtId="0" fontId="69" fillId="0" borderId="3" xfId="0" applyFont="1" applyFill="1" applyBorder="1" applyAlignment="1">
      <alignment horizontal="right" wrapText="1"/>
    </xf>
    <xf numFmtId="0" fontId="69" fillId="0" borderId="1" xfId="0" applyFont="1" applyFill="1" applyBorder="1" applyAlignment="1">
      <alignment vertical="top" wrapText="1"/>
    </xf>
    <xf numFmtId="0" fontId="13" fillId="2" borderId="0" xfId="0" applyFont="1" applyFill="1" applyBorder="1" applyAlignment="1">
      <alignment horizontal="right" vertical="top" wrapText="1"/>
    </xf>
    <xf numFmtId="0" fontId="54" fillId="0" borderId="1" xfId="0" applyFont="1" applyFill="1" applyBorder="1" applyAlignment="1">
      <alignment horizontal="center" vertical="top" wrapText="1"/>
    </xf>
    <xf numFmtId="0" fontId="69" fillId="0" borderId="3" xfId="0" applyFont="1" applyFill="1" applyBorder="1" applyAlignment="1">
      <alignment horizontal="right" vertical="center" wrapText="1"/>
    </xf>
    <xf numFmtId="0" fontId="69" fillId="0" borderId="1" xfId="0" applyFont="1" applyFill="1" applyBorder="1" applyAlignment="1">
      <alignment horizontal="right" vertical="top" wrapText="1"/>
    </xf>
    <xf numFmtId="0" fontId="69" fillId="0" borderId="1" xfId="7" applyNumberFormat="1" applyFont="1" applyFill="1" applyBorder="1" applyAlignment="1">
      <alignment horizontal="justify" vertical="top" wrapText="1"/>
    </xf>
    <xf numFmtId="0" fontId="69" fillId="0" borderId="3" xfId="0" applyFont="1" applyFill="1" applyBorder="1" applyAlignment="1">
      <alignment vertical="top" wrapText="1"/>
    </xf>
    <xf numFmtId="0" fontId="71" fillId="0" borderId="1" xfId="0" applyFont="1" applyFill="1" applyBorder="1" applyAlignment="1">
      <alignment horizontal="right" vertical="top" wrapText="1"/>
    </xf>
    <xf numFmtId="0" fontId="69" fillId="0" borderId="1" xfId="0" applyFont="1" applyFill="1" applyBorder="1" applyAlignment="1">
      <alignment wrapText="1"/>
    </xf>
    <xf numFmtId="0" fontId="70" fillId="18" borderId="1" xfId="0" applyFont="1" applyFill="1" applyBorder="1" applyAlignment="1">
      <alignment horizontal="left" vertical="top" wrapText="1"/>
    </xf>
    <xf numFmtId="0" fontId="70" fillId="18" borderId="8" xfId="0" applyFont="1" applyFill="1" applyBorder="1" applyAlignment="1">
      <alignment horizontal="left" vertical="top" wrapText="1"/>
    </xf>
    <xf numFmtId="0" fontId="70" fillId="18" borderId="4" xfId="0" applyFont="1" applyFill="1" applyBorder="1" applyAlignment="1">
      <alignment horizontal="left" vertical="top" wrapText="1"/>
    </xf>
    <xf numFmtId="0" fontId="70" fillId="18" borderId="9" xfId="0" applyFont="1" applyFill="1" applyBorder="1" applyAlignment="1">
      <alignment horizontal="left" vertical="top" wrapText="1"/>
    </xf>
    <xf numFmtId="0" fontId="70" fillId="18" borderId="11" xfId="0" applyFont="1" applyFill="1" applyBorder="1" applyAlignment="1">
      <alignment horizontal="left" vertical="top" wrapText="1"/>
    </xf>
    <xf numFmtId="0" fontId="70" fillId="18" borderId="3" xfId="0" applyFont="1" applyFill="1" applyBorder="1" applyAlignment="1">
      <alignment horizontal="left" vertical="top" wrapText="1"/>
    </xf>
    <xf numFmtId="0" fontId="69" fillId="0" borderId="1" xfId="7" applyNumberFormat="1" applyFont="1" applyFill="1" applyBorder="1" applyAlignment="1">
      <alignment horizontal="left" vertical="top" wrapText="1"/>
    </xf>
    <xf numFmtId="0" fontId="54" fillId="0" borderId="0" xfId="0" applyFont="1" applyFill="1" applyBorder="1" applyAlignment="1">
      <alignment vertical="top" wrapText="1"/>
    </xf>
    <xf numFmtId="0" fontId="54" fillId="0" borderId="0" xfId="0" applyFont="1" applyFill="1" applyAlignment="1">
      <alignment wrapText="1"/>
    </xf>
    <xf numFmtId="0" fontId="54" fillId="0" borderId="0" xfId="0" applyFont="1" applyFill="1" applyBorder="1" applyAlignment="1">
      <alignment horizontal="center" vertical="top"/>
    </xf>
    <xf numFmtId="0" fontId="54" fillId="0" borderId="0" xfId="0" applyFont="1" applyFill="1" applyBorder="1" applyAlignment="1">
      <alignment vertical="top"/>
    </xf>
    <xf numFmtId="0" fontId="54" fillId="0" borderId="0" xfId="0" applyFont="1" applyFill="1" applyAlignment="1">
      <alignment horizontal="center"/>
    </xf>
    <xf numFmtId="0" fontId="47" fillId="0" borderId="3" xfId="0" quotePrefix="1" applyFont="1" applyFill="1" applyBorder="1" applyAlignment="1">
      <alignment horizontal="center" vertical="top" wrapText="1"/>
    </xf>
    <xf numFmtId="0" fontId="47" fillId="0" borderId="1" xfId="0" quotePrefix="1" applyFont="1" applyFill="1" applyBorder="1" applyAlignment="1">
      <alignment horizontal="center" vertical="top" wrapText="1"/>
    </xf>
    <xf numFmtId="2" fontId="47" fillId="2" borderId="1" xfId="0" applyNumberFormat="1" applyFont="1" applyFill="1" applyBorder="1" applyAlignment="1">
      <alignment horizontal="center" vertical="center" wrapText="1"/>
    </xf>
    <xf numFmtId="2" fontId="47" fillId="0" borderId="1" xfId="0" applyNumberFormat="1" applyFont="1" applyFill="1" applyBorder="1" applyAlignment="1">
      <alignment horizontal="center" vertical="center" wrapText="1"/>
    </xf>
    <xf numFmtId="2" fontId="45" fillId="2" borderId="3" xfId="1" applyNumberFormat="1" applyFont="1" applyFill="1" applyBorder="1" applyAlignment="1">
      <alignment horizontal="center" vertical="center" wrapText="1"/>
    </xf>
    <xf numFmtId="0" fontId="72" fillId="2" borderId="1" xfId="0" applyFont="1" applyFill="1" applyBorder="1" applyAlignment="1">
      <alignment wrapText="1"/>
    </xf>
    <xf numFmtId="164" fontId="72" fillId="2" borderId="1" xfId="1" applyNumberFormat="1" applyFont="1" applyFill="1" applyBorder="1" applyAlignment="1">
      <alignment vertical="top" wrapText="1"/>
    </xf>
    <xf numFmtId="0" fontId="47" fillId="2" borderId="4" xfId="0" applyFont="1" applyFill="1" applyBorder="1" applyAlignment="1">
      <alignment vertical="top" wrapText="1"/>
    </xf>
    <xf numFmtId="0" fontId="47" fillId="2" borderId="1" xfId="0" applyFont="1" applyFill="1" applyBorder="1" applyAlignment="1">
      <alignment wrapText="1"/>
    </xf>
    <xf numFmtId="0" fontId="45" fillId="2" borderId="1" xfId="0" applyFont="1" applyFill="1" applyBorder="1" applyAlignment="1">
      <alignment vertical="top" wrapText="1"/>
    </xf>
    <xf numFmtId="0" fontId="68" fillId="0" borderId="1" xfId="7" applyNumberFormat="1" applyFont="1" applyFill="1" applyBorder="1" applyAlignment="1">
      <alignment horizontal="left" vertical="top" wrapText="1"/>
    </xf>
    <xf numFmtId="2" fontId="47" fillId="2" borderId="3" xfId="1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top" wrapText="1"/>
    </xf>
    <xf numFmtId="0" fontId="47" fillId="0" borderId="1" xfId="0" applyFont="1" applyFill="1" applyBorder="1" applyAlignment="1">
      <alignment wrapText="1"/>
    </xf>
    <xf numFmtId="0" fontId="47" fillId="0" borderId="0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1" fillId="0" borderId="0" xfId="0" applyFont="1" applyAlignment="1">
      <alignment horizontal="center"/>
    </xf>
    <xf numFmtId="0" fontId="38" fillId="0" borderId="0" xfId="6" applyFont="1" applyAlignment="1">
      <alignment horizontal="center"/>
    </xf>
    <xf numFmtId="0" fontId="3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54" fillId="0" borderId="0" xfId="0" applyFont="1" applyFill="1" applyAlignment="1">
      <alignment wrapText="1"/>
    </xf>
    <xf numFmtId="0" fontId="54" fillId="0" borderId="0" xfId="0" applyFont="1" applyAlignment="1">
      <alignment wrapText="1"/>
    </xf>
    <xf numFmtId="0" fontId="31" fillId="8" borderId="2" xfId="0" applyFont="1" applyFill="1" applyBorder="1" applyAlignment="1">
      <alignment horizontal="center" vertical="center" wrapText="1"/>
    </xf>
    <xf numFmtId="0" fontId="31" fillId="8" borderId="8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wrapText="1"/>
    </xf>
    <xf numFmtId="0" fontId="0" fillId="4" borderId="8" xfId="0" applyFill="1" applyBorder="1" applyAlignment="1">
      <alignment horizontal="center" wrapText="1"/>
    </xf>
    <xf numFmtId="0" fontId="32" fillId="0" borderId="0" xfId="0" applyFont="1" applyFill="1" applyAlignment="1">
      <alignment horizontal="center"/>
    </xf>
    <xf numFmtId="0" fontId="47" fillId="0" borderId="0" xfId="0" applyFont="1" applyFill="1" applyBorder="1" applyAlignment="1">
      <alignment horizontal="left" vertical="top" wrapText="1"/>
    </xf>
    <xf numFmtId="0" fontId="30" fillId="9" borderId="2" xfId="0" applyFont="1" applyFill="1" applyBorder="1" applyAlignment="1">
      <alignment horizontal="center" vertical="center" wrapText="1"/>
    </xf>
    <xf numFmtId="0" fontId="30" fillId="9" borderId="8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wrapText="1"/>
    </xf>
    <xf numFmtId="0" fontId="29" fillId="4" borderId="1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30" fillId="4" borderId="3" xfId="0" applyFont="1" applyFill="1" applyBorder="1" applyAlignment="1">
      <alignment horizontal="center" vertical="center"/>
    </xf>
    <xf numFmtId="0" fontId="30" fillId="4" borderId="4" xfId="0" applyFont="1" applyFill="1" applyBorder="1" applyAlignment="1">
      <alignment horizontal="center" vertical="center"/>
    </xf>
    <xf numFmtId="0" fontId="29" fillId="0" borderId="0" xfId="3" applyFont="1" applyAlignment="1">
      <alignment horizontal="center" vertical="top"/>
    </xf>
    <xf numFmtId="0" fontId="29" fillId="0" borderId="0" xfId="3" applyFont="1" applyAlignment="1">
      <alignment horizontal="center" vertical="top" wrapText="1"/>
    </xf>
    <xf numFmtId="0" fontId="12" fillId="0" borderId="0" xfId="3" applyFont="1" applyAlignment="1">
      <alignment horizontal="center"/>
    </xf>
    <xf numFmtId="0" fontId="20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/>
    </xf>
    <xf numFmtId="0" fontId="29" fillId="7" borderId="2" xfId="0" applyFont="1" applyFill="1" applyBorder="1" applyAlignment="1">
      <alignment horizontal="center" vertical="center" wrapText="1"/>
    </xf>
    <xf numFmtId="0" fontId="29" fillId="7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19" fillId="2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14" fillId="0" borderId="0" xfId="0" applyFont="1" applyAlignment="1">
      <alignment horizontal="left"/>
    </xf>
    <xf numFmtId="0" fontId="49" fillId="9" borderId="3" xfId="0" applyFont="1" applyFill="1" applyBorder="1" applyAlignment="1">
      <alignment horizontal="center" vertical="center" wrapText="1"/>
    </xf>
    <xf numFmtId="0" fontId="49" fillId="9" borderId="4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/>
    </xf>
    <xf numFmtId="0" fontId="49" fillId="9" borderId="1" xfId="0" applyFont="1" applyFill="1" applyBorder="1" applyAlignment="1">
      <alignment horizontal="center" vertical="center" wrapText="1"/>
    </xf>
  </cellXfs>
  <cellStyles count="9">
    <cellStyle name="Comma [0]" xfId="1" builtinId="6"/>
    <cellStyle name="Comma [0] 2" xfId="8"/>
    <cellStyle name="Comma 2" xfId="4"/>
    <cellStyle name="Hyperlink" xfId="2" builtinId="8"/>
    <cellStyle name="Normal" xfId="0" builtinId="0"/>
    <cellStyle name="Normal 2" xfId="3"/>
    <cellStyle name="Normal 2 2" xfId="6"/>
    <cellStyle name="Normal 3" xfId="5"/>
    <cellStyle name="Normal 4" xfId="7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311675444542946E-2"/>
          <c:y val="0.10888040510087751"/>
          <c:w val="0.86811107063456838"/>
          <c:h val="0.83385093167701863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pPr>
              <a:gradFill>
                <a:gsLst>
                  <a:gs pos="50800">
                    <a:srgbClr val="FFFF00"/>
                  </a:gs>
                  <a:gs pos="0">
                    <a:srgbClr val="00FF00"/>
                  </a:gs>
                  <a:gs pos="100000">
                    <a:srgbClr val="FF0000"/>
                  </a:gs>
                </a:gsLst>
                <a:lin ang="18900000" scaled="1"/>
              </a:gradFill>
              <a:ln>
                <a:noFill/>
              </a:ln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'4. peta resiko'!$N$11:$N$19</c:f>
              <c:numCache>
                <c:formatCode>0</c:formatCode>
                <c:ptCount val="9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</c:numCache>
            </c:numRef>
          </c:xVal>
          <c:yVal>
            <c:numRef>
              <c:f>'4. peta resiko'!$O$11:$O$19</c:f>
              <c:numCache>
                <c:formatCode>0</c:formatCode>
                <c:ptCount val="9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4</c:v>
                </c:pt>
                <c:pt idx="7">
                  <c:v>2</c:v>
                </c:pt>
                <c:pt idx="8">
                  <c:v>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852-4CA1-99E8-7764D128E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138496"/>
        <c:axId val="230139056"/>
      </c:scatterChart>
      <c:valAx>
        <c:axId val="230138496"/>
        <c:scaling>
          <c:orientation val="minMax"/>
          <c:max val="4"/>
        </c:scaling>
        <c:delete val="0"/>
        <c:axPos val="b"/>
        <c:title>
          <c:tx>
            <c:rich>
              <a:bodyPr/>
              <a:lstStyle/>
              <a:p>
                <a:pPr>
                  <a:defRPr lang="id-ID"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Kemungkinan</a:t>
                </a:r>
                <a:endParaRPr lang="id-ID"/>
              </a:p>
            </c:rich>
          </c:tx>
          <c:layout>
            <c:manualLayout>
              <c:xMode val="edge"/>
              <c:yMode val="edge"/>
              <c:x val="0.34182484689413828"/>
              <c:y val="0.966562917009111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230139056"/>
        <c:crosses val="autoZero"/>
        <c:crossBetween val="midCat"/>
        <c:majorUnit val="0.5"/>
        <c:minorUnit val="0.1"/>
      </c:valAx>
      <c:valAx>
        <c:axId val="230139056"/>
        <c:scaling>
          <c:orientation val="minMax"/>
          <c:max val="4"/>
        </c:scaling>
        <c:delete val="0"/>
        <c:axPos val="l"/>
        <c:title>
          <c:tx>
            <c:rich>
              <a:bodyPr/>
              <a:lstStyle/>
              <a:p>
                <a:pPr>
                  <a:defRPr lang="id-ID"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Dampak</a:t>
                </a:r>
                <a:endParaRPr lang="id-ID"/>
              </a:p>
            </c:rich>
          </c:tx>
          <c:layout>
            <c:manualLayout>
              <c:xMode val="edge"/>
              <c:yMode val="edge"/>
              <c:x val="1.0637445319335085E-2"/>
              <c:y val="0.394181181897717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230138496"/>
        <c:crosses val="autoZero"/>
        <c:crossBetween val="midCat"/>
      </c:valAx>
      <c:spPr>
        <a:gradFill>
          <a:gsLst>
            <a:gs pos="50800">
              <a:srgbClr val="FFFF00"/>
            </a:gs>
            <a:gs pos="0">
              <a:srgbClr val="00FF00"/>
            </a:gs>
            <a:gs pos="100000">
              <a:srgbClr val="FF0000"/>
            </a:gs>
          </a:gsLst>
          <a:lin ang="18900000" scaled="1"/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d-ID"/>
    </a:p>
  </c:txPr>
  <c:printSettings>
    <c:headerFooter alignWithMargins="0"/>
    <c:pageMargins b="1" l="0.75000000000001399" r="0.75000000000001399" t="1" header="0.5" footer="0.5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36230311337265"/>
          <c:y val="9.3167701863354033E-2"/>
          <c:w val="0.86811107063460191"/>
          <c:h val="0.8338509316770186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id-ID"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[1]Tujuan1!$I$10:$I$25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[1]Tujuan1!$J$10:$J$25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68E-48E9-980A-8C7FF80F1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085776"/>
        <c:axId val="277086336"/>
      </c:scatterChart>
      <c:valAx>
        <c:axId val="277085776"/>
        <c:scaling>
          <c:orientation val="minMax"/>
          <c:max val="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id-ID"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d-ID"/>
                  <a:t>Likelihood</a:t>
                </a:r>
              </a:p>
            </c:rich>
          </c:tx>
          <c:layout>
            <c:manualLayout>
              <c:xMode val="edge"/>
              <c:yMode val="edge"/>
              <c:x val="0.48293529253725181"/>
              <c:y val="0.902118460192475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id-ID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277086336"/>
        <c:crosses val="autoZero"/>
        <c:crossBetween val="midCat"/>
        <c:majorUnit val="0.5"/>
      </c:valAx>
      <c:valAx>
        <c:axId val="27708633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id-ID"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d-ID"/>
                  <a:t>Konsekuensi</a:t>
                </a:r>
              </a:p>
            </c:rich>
          </c:tx>
          <c:layout>
            <c:manualLayout>
              <c:xMode val="edge"/>
              <c:yMode val="edge"/>
              <c:x val="1.0637361274722553E-2"/>
              <c:y val="0.394181102362220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id-ID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277085776"/>
        <c:crosses val="autoZero"/>
        <c:crossBetween val="midCat"/>
      </c:valAx>
      <c:spPr>
        <a:gradFill>
          <a:gsLst>
            <a:gs pos="0">
              <a:srgbClr val="00FF00"/>
            </a:gs>
            <a:gs pos="100000">
              <a:srgbClr val="FF0000"/>
            </a:gs>
          </a:gsLst>
          <a:lin ang="18900000" scaled="1"/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d-ID"/>
    </a:p>
  </c:txPr>
  <c:printSettings>
    <c:headerFooter/>
    <c:pageMargins b="0.75000000000000455" l="0.70000000000000062" r="0.70000000000000062" t="0.750000000000004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10</xdr:col>
      <xdr:colOff>228600</xdr:colOff>
      <xdr:row>35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0.4476</cdr:x>
      <cdr:y>0.08793</cdr:y>
    </cdr:from>
    <cdr:to>
      <cdr:x>0.44858</cdr:x>
      <cdr:y>0.94543</cdr:y>
    </cdr:to>
    <cdr:sp macro="" textlink="">
      <cdr:nvSpPr>
        <cdr:cNvPr id="47105" name="Straight Connector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rot="16200000" flipH="1">
          <a:off x="152104" y="2920451"/>
          <a:ext cx="4851606" cy="563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algn="ctr">
          <a:solidFill>
            <a:srgbClr val="000000"/>
          </a:solidFill>
          <a:round/>
          <a:headEnd/>
          <a:tailEnd/>
        </a:ln>
        <a:effectLst xmlns:a="http://schemas.openxmlformats.org/drawingml/2006/main">
          <a:outerShdw dist="20000" dir="5400000" rotWithShape="0">
            <a:srgbClr val="000000">
              <a:alpha val="37999"/>
            </a:srgbClr>
          </a:outerShdw>
        </a:effec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d-ID"/>
        </a:p>
      </cdr:txBody>
    </cdr:sp>
  </cdr:relSizeAnchor>
  <cdr:relSizeAnchor xmlns:cdr="http://schemas.openxmlformats.org/drawingml/2006/chartDrawing">
    <cdr:from>
      <cdr:x>0.10041</cdr:x>
      <cdr:y>0.59289</cdr:y>
    </cdr:from>
    <cdr:to>
      <cdr:x>0.94174</cdr:x>
      <cdr:y>0.59404</cdr:y>
    </cdr:to>
    <cdr:sp macro="" textlink="">
      <cdr:nvSpPr>
        <cdr:cNvPr id="5" name="Straight Connector 4"/>
        <cdr:cNvSpPr/>
      </cdr:nvSpPr>
      <cdr:spPr>
        <a:xfrm xmlns:a="http://schemas.openxmlformats.org/drawingml/2006/main" rot="10800000">
          <a:off x="485860" y="3388356"/>
          <a:ext cx="4070943" cy="6572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d-ID"/>
        </a:p>
      </cdr:txBody>
    </cdr:sp>
  </cdr:relSizeAnchor>
  <cdr:relSizeAnchor xmlns:cdr="http://schemas.openxmlformats.org/drawingml/2006/chartDrawing">
    <cdr:from>
      <cdr:x>0.39919</cdr:x>
      <cdr:y>0.11036</cdr:y>
    </cdr:from>
    <cdr:to>
      <cdr:x>0.96578</cdr:x>
      <cdr:y>0.62851</cdr:y>
    </cdr:to>
    <cdr:sp macro="" textlink="">
      <cdr:nvSpPr>
        <cdr:cNvPr id="6" name="AutoShap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296584" y="624417"/>
          <a:ext cx="3259666" cy="2931583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d-ID"/>
        </a:p>
      </cdr:txBody>
    </cdr:sp>
  </cdr:relSizeAnchor>
  <cdr:relSizeAnchor xmlns:cdr="http://schemas.openxmlformats.org/drawingml/2006/chartDrawing">
    <cdr:from>
      <cdr:x>0.0975</cdr:x>
      <cdr:y>0.1141</cdr:y>
    </cdr:from>
    <cdr:to>
      <cdr:x>0.96578</cdr:x>
      <cdr:y>0.94089</cdr:y>
    </cdr:to>
    <cdr:sp macro="" textlink="">
      <cdr:nvSpPr>
        <cdr:cNvPr id="7" name="AutoShap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60917" y="645583"/>
          <a:ext cx="4995333" cy="4677835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d-ID"/>
        </a:p>
      </cdr:txBody>
    </cdr:sp>
  </cdr:relSizeAnchor>
  <cdr:relSizeAnchor xmlns:cdr="http://schemas.openxmlformats.org/drawingml/2006/chartDrawing">
    <cdr:from>
      <cdr:x>0.0975</cdr:x>
      <cdr:y>0.42275</cdr:y>
    </cdr:from>
    <cdr:to>
      <cdr:x>0.64202</cdr:x>
      <cdr:y>0.9465</cdr:y>
    </cdr:to>
    <cdr:sp macro="" textlink="">
      <cdr:nvSpPr>
        <cdr:cNvPr id="8" name="AutoShap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60917" y="2391834"/>
          <a:ext cx="3132667" cy="2963334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d-ID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1066800</xdr:colOff>
      <xdr:row>2</xdr:row>
      <xdr:rowOff>180975</xdr:rowOff>
    </xdr:from>
    <xdr:to>
      <xdr:col>3</xdr:col>
      <xdr:colOff>162792</xdr:colOff>
      <xdr:row>18</xdr:row>
      <xdr:rowOff>156728</xdr:rowOff>
    </xdr:to>
    <xdr:graphicFrame macro="">
      <xdr:nvGraphicFramePr>
        <xdr:cNvPr id="17" name="Chart 16">
          <a:extLst>
            <a:ext uri="{FF2B5EF4-FFF2-40B4-BE49-F238E27FC236}">
              <a16:creationId xmlns="" xmlns:a16="http://schemas.microsoft.com/office/drawing/2014/main" id="{00000000-0008-0000-06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1104900</xdr:colOff>
      <xdr:row>4</xdr:row>
      <xdr:rowOff>38100</xdr:rowOff>
    </xdr:from>
    <xdr:to>
      <xdr:col>3</xdr:col>
      <xdr:colOff>47625</xdr:colOff>
      <xdr:row>13</xdr:row>
      <xdr:rowOff>104775</xdr:rowOff>
    </xdr:to>
    <xdr:sp macro="" textlink="">
      <xdr:nvSpPr>
        <xdr:cNvPr id="4110" name="AutoShape 2">
          <a:extLst>
            <a:ext uri="{FF2B5EF4-FFF2-40B4-BE49-F238E27FC236}">
              <a16:creationId xmlns="" xmlns:a16="http://schemas.microsoft.com/office/drawing/2014/main" id="{00000000-0008-0000-0600-00000E100000}"/>
            </a:ext>
          </a:extLst>
        </xdr:cNvPr>
        <xdr:cNvSpPr>
          <a:spLocks noChangeShapeType="1"/>
        </xdr:cNvSpPr>
      </xdr:nvSpPr>
      <xdr:spPr bwMode="auto">
        <a:xfrm>
          <a:off x="2514600" y="952500"/>
          <a:ext cx="1762125" cy="1790700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47625</xdr:rowOff>
    </xdr:from>
    <xdr:to>
      <xdr:col>3</xdr:col>
      <xdr:colOff>9525</xdr:colOff>
      <xdr:row>16</xdr:row>
      <xdr:rowOff>161925</xdr:rowOff>
    </xdr:to>
    <xdr:sp macro="" textlink="">
      <xdr:nvSpPr>
        <xdr:cNvPr id="4111" name="AutoShape 3">
          <a:extLst>
            <a:ext uri="{FF2B5EF4-FFF2-40B4-BE49-F238E27FC236}">
              <a16:creationId xmlns="" xmlns:a16="http://schemas.microsoft.com/office/drawing/2014/main" id="{00000000-0008-0000-0600-00000F100000}"/>
            </a:ext>
          </a:extLst>
        </xdr:cNvPr>
        <xdr:cNvSpPr>
          <a:spLocks noChangeShapeType="1"/>
        </xdr:cNvSpPr>
      </xdr:nvSpPr>
      <xdr:spPr bwMode="auto">
        <a:xfrm>
          <a:off x="1419225" y="962025"/>
          <a:ext cx="2819400" cy="2828925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</xdr:col>
      <xdr:colOff>19050</xdr:colOff>
      <xdr:row>9</xdr:row>
      <xdr:rowOff>171450</xdr:rowOff>
    </xdr:from>
    <xdr:to>
      <xdr:col>2</xdr:col>
      <xdr:colOff>381000</xdr:colOff>
      <xdr:row>17</xdr:row>
      <xdr:rowOff>9525</xdr:rowOff>
    </xdr:to>
    <xdr:sp macro="" textlink="">
      <xdr:nvSpPr>
        <xdr:cNvPr id="23" name="AutoShape 3">
          <a:extLst>
            <a:ext uri="{FF2B5EF4-FFF2-40B4-BE49-F238E27FC236}">
              <a16:creationId xmlns="" xmlns:a16="http://schemas.microsoft.com/office/drawing/2014/main" id="{00000000-0008-0000-0600-000017000000}"/>
            </a:ext>
          </a:extLst>
        </xdr:cNvPr>
        <xdr:cNvSpPr>
          <a:spLocks noChangeShapeType="1"/>
        </xdr:cNvSpPr>
      </xdr:nvSpPr>
      <xdr:spPr bwMode="auto">
        <a:xfrm>
          <a:off x="1428750" y="2047875"/>
          <a:ext cx="1771650" cy="1781175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0.1224</cdr:x>
      <cdr:y>0.48849</cdr:y>
    </cdr:from>
    <cdr:to>
      <cdr:x>0.96875</cdr:x>
      <cdr:y>0.48896</cdr:y>
    </cdr:to>
    <cdr:sp macro="" textlink="">
      <cdr:nvSpPr>
        <cdr:cNvPr id="6" name="Straight Connector 5"/>
        <cdr:cNvSpPr/>
      </cdr:nvSpPr>
      <cdr:spPr>
        <a:xfrm xmlns:a="http://schemas.openxmlformats.org/drawingml/2006/main">
          <a:off x="406977" y="1653886"/>
          <a:ext cx="2814205" cy="1588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0.54167</cdr:x>
      <cdr:y>0.06905</cdr:y>
    </cdr:from>
    <cdr:to>
      <cdr:x>0.54427</cdr:x>
      <cdr:y>0.90793</cdr:y>
    </cdr:to>
    <cdr:sp macro="" textlink="">
      <cdr:nvSpPr>
        <cdr:cNvPr id="8" name="Straight Connector 7"/>
        <cdr:cNvSpPr/>
      </cdr:nvSpPr>
      <cdr:spPr>
        <a:xfrm xmlns:a="http://schemas.openxmlformats.org/drawingml/2006/main" rot="16200000" flipH="1">
          <a:off x="1801090" y="233794"/>
          <a:ext cx="8660" cy="284018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0.75212</cdr:x>
      <cdr:y>0.18529</cdr:y>
    </cdr:from>
    <cdr:to>
      <cdr:x>0.86084</cdr:x>
      <cdr:y>0.2638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500865" y="627321"/>
          <a:ext cx="361507" cy="265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200" b="1"/>
            <a:t>IV</a:t>
          </a:r>
        </a:p>
      </cdr:txBody>
    </cdr:sp>
  </cdr:relSizeAnchor>
  <cdr:relSizeAnchor xmlns:cdr="http://schemas.openxmlformats.org/drawingml/2006/chartDrawing">
    <cdr:from>
      <cdr:x>0.24049</cdr:x>
      <cdr:y>0.70032</cdr:y>
    </cdr:from>
    <cdr:to>
      <cdr:x>0.31724</cdr:x>
      <cdr:y>0.77883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799658" y="2371061"/>
          <a:ext cx="255181" cy="265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 b="1"/>
            <a:t>I</a:t>
          </a:r>
        </a:p>
      </cdr:txBody>
    </cdr:sp>
  </cdr:relSizeAnchor>
  <cdr:relSizeAnchor xmlns:cdr="http://schemas.openxmlformats.org/drawingml/2006/chartDrawing">
    <cdr:from>
      <cdr:x>0.42753</cdr:x>
      <cdr:y>0.50194</cdr:y>
    </cdr:from>
    <cdr:to>
      <cdr:x>0.5287</cdr:x>
      <cdr:y>0.59875</cdr:y>
    </cdr:to>
    <cdr:sp macro="" textlink="">
      <cdr:nvSpPr>
        <cdr:cNvPr id="18" name="Oval 17"/>
        <cdr:cNvSpPr/>
      </cdr:nvSpPr>
      <cdr:spPr>
        <a:xfrm xmlns:a="http://schemas.openxmlformats.org/drawingml/2006/main">
          <a:off x="1421568" y="1699407"/>
          <a:ext cx="336424" cy="327799"/>
        </a:xfrm>
        <a:prstGeom xmlns:a="http://schemas.openxmlformats.org/drawingml/2006/main" prst="ellipse">
          <a:avLst/>
        </a:prstGeom>
        <a:solidFill xmlns:a="http://schemas.openxmlformats.org/drawingml/2006/main">
          <a:srgbClr val="00B0F0"/>
        </a:solidFill>
        <a:ln xmlns:a="http://schemas.openxmlformats.org/drawingml/2006/main" w="3175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r>
            <a:rPr lang="en-US" sz="800" b="1">
              <a:solidFill>
                <a:sysClr val="windowText" lastClr="000000"/>
              </a:solidFill>
              <a:latin typeface="Arial Narrow" pitchFamily="34" charset="0"/>
            </a:rPr>
            <a:t>II</a:t>
          </a:r>
        </a:p>
      </cdr:txBody>
    </cdr:sp>
  </cdr:relSizeAnchor>
  <cdr:relSizeAnchor xmlns:cdr="http://schemas.openxmlformats.org/drawingml/2006/chartDrawing">
    <cdr:from>
      <cdr:x>0.26408</cdr:x>
      <cdr:y>0.70067</cdr:y>
    </cdr:from>
    <cdr:to>
      <cdr:x>0.36526</cdr:x>
      <cdr:y>0.7924</cdr:y>
    </cdr:to>
    <cdr:sp macro="" textlink="">
      <cdr:nvSpPr>
        <cdr:cNvPr id="19" name="Oval 18"/>
        <cdr:cNvSpPr/>
      </cdr:nvSpPr>
      <cdr:spPr>
        <a:xfrm xmlns:a="http://schemas.openxmlformats.org/drawingml/2006/main">
          <a:off x="878097" y="2372264"/>
          <a:ext cx="336431" cy="310551"/>
        </a:xfrm>
        <a:prstGeom xmlns:a="http://schemas.openxmlformats.org/drawingml/2006/main" prst="ellipse">
          <a:avLst/>
        </a:prstGeom>
        <a:solidFill xmlns:a="http://schemas.openxmlformats.org/drawingml/2006/main">
          <a:srgbClr val="00B0F0"/>
        </a:solidFill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r>
            <a:rPr lang="en-US" b="1">
              <a:solidFill>
                <a:sysClr val="windowText" lastClr="000000"/>
              </a:solidFill>
            </a:rPr>
            <a:t>I</a:t>
          </a:r>
        </a:p>
      </cdr:txBody>
    </cdr:sp>
  </cdr:relSizeAnchor>
  <cdr:relSizeAnchor xmlns:cdr="http://schemas.openxmlformats.org/drawingml/2006/chartDrawing">
    <cdr:from>
      <cdr:x>0.58437</cdr:x>
      <cdr:y>0.30721</cdr:y>
    </cdr:from>
    <cdr:to>
      <cdr:x>0.69609</cdr:x>
      <cdr:y>0.41411</cdr:y>
    </cdr:to>
    <cdr:sp macro="" textlink="">
      <cdr:nvSpPr>
        <cdr:cNvPr id="9" name="Oval 8"/>
        <cdr:cNvSpPr/>
      </cdr:nvSpPr>
      <cdr:spPr>
        <a:xfrm xmlns:a="http://schemas.openxmlformats.org/drawingml/2006/main">
          <a:off x="1943099" y="1063523"/>
          <a:ext cx="371480" cy="370077"/>
        </a:xfrm>
        <a:prstGeom xmlns:a="http://schemas.openxmlformats.org/drawingml/2006/main" prst="ellipse">
          <a:avLst/>
        </a:prstGeom>
        <a:solidFill xmlns:a="http://schemas.openxmlformats.org/drawingml/2006/main">
          <a:srgbClr val="00B0F0"/>
        </a:solidFill>
        <a:ln xmlns:a="http://schemas.openxmlformats.org/drawingml/2006/main" w="3175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 b="1">
              <a:solidFill>
                <a:sysClr val="windowText" lastClr="000000"/>
              </a:solidFill>
              <a:latin typeface="Arial Narrow" pitchFamily="34" charset="0"/>
            </a:rPr>
            <a:t>III</a:t>
          </a:r>
        </a:p>
      </cdr:txBody>
    </cdr:sp>
  </cdr:relSizeAnchor>
  <cdr:relSizeAnchor xmlns:cdr="http://schemas.openxmlformats.org/drawingml/2006/chartDrawing">
    <cdr:from>
      <cdr:x>0.74766</cdr:x>
      <cdr:y>0.17724</cdr:y>
    </cdr:from>
    <cdr:to>
      <cdr:x>0.86797</cdr:x>
      <cdr:y>0.29258</cdr:y>
    </cdr:to>
    <cdr:sp macro="" textlink="">
      <cdr:nvSpPr>
        <cdr:cNvPr id="10" name="Oval 9"/>
        <cdr:cNvSpPr/>
      </cdr:nvSpPr>
      <cdr:spPr>
        <a:xfrm xmlns:a="http://schemas.openxmlformats.org/drawingml/2006/main">
          <a:off x="2486025" y="600075"/>
          <a:ext cx="400049" cy="390525"/>
        </a:xfrm>
        <a:prstGeom xmlns:a="http://schemas.openxmlformats.org/drawingml/2006/main" prst="ellipse">
          <a:avLst/>
        </a:prstGeom>
        <a:solidFill xmlns:a="http://schemas.openxmlformats.org/drawingml/2006/main">
          <a:srgbClr val="00B0F0"/>
        </a:solidFill>
        <a:ln xmlns:a="http://schemas.openxmlformats.org/drawingml/2006/main" w="3175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 b="1">
              <a:solidFill>
                <a:sysClr val="windowText" lastClr="000000"/>
              </a:solidFill>
              <a:latin typeface="Arial Narrow" pitchFamily="34" charset="0"/>
            </a:rPr>
            <a:t>IV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ujuan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juan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showGridLines="0" view="pageLayout" topLeftCell="A2" zoomScaleNormal="90" zoomScaleSheetLayoutView="100" workbookViewId="0">
      <selection activeCell="C5" sqref="C5:C8"/>
    </sheetView>
  </sheetViews>
  <sheetFormatPr defaultRowHeight="15" x14ac:dyDescent="0.25"/>
  <cols>
    <col min="1" max="1" width="6.28515625" customWidth="1"/>
    <col min="2" max="2" width="24.5703125" customWidth="1"/>
    <col min="3" max="3" width="29.42578125" customWidth="1"/>
    <col min="4" max="4" width="29.85546875" customWidth="1"/>
    <col min="5" max="5" width="46.28515625" customWidth="1"/>
  </cols>
  <sheetData>
    <row r="1" spans="1:5" ht="31.5" x14ac:dyDescent="0.5">
      <c r="A1" s="433" t="s">
        <v>91</v>
      </c>
      <c r="B1" s="433"/>
      <c r="C1" s="433"/>
      <c r="D1" s="433"/>
      <c r="E1" s="433"/>
    </row>
    <row r="2" spans="1:5" s="51" customFormat="1" ht="18.75" x14ac:dyDescent="0.3">
      <c r="A2" s="146" t="s">
        <v>95</v>
      </c>
      <c r="B2" s="165" t="s">
        <v>143</v>
      </c>
      <c r="C2" s="50"/>
      <c r="D2" s="50"/>
    </row>
    <row r="3" spans="1:5" s="25" customFormat="1" ht="60" customHeight="1" x14ac:dyDescent="0.25">
      <c r="A3" s="153" t="s">
        <v>0</v>
      </c>
      <c r="B3" s="152" t="s">
        <v>33</v>
      </c>
      <c r="C3" s="152" t="s">
        <v>34</v>
      </c>
      <c r="D3" s="152" t="s">
        <v>35</v>
      </c>
      <c r="E3" s="154" t="s">
        <v>48</v>
      </c>
    </row>
    <row r="4" spans="1:5" s="20" customFormat="1" ht="16.5" customHeight="1" x14ac:dyDescent="0.25">
      <c r="A4" s="141">
        <v>1</v>
      </c>
      <c r="B4" s="141">
        <v>2</v>
      </c>
      <c r="C4" s="141">
        <v>3</v>
      </c>
      <c r="D4" s="141">
        <v>4</v>
      </c>
      <c r="E4" s="141">
        <v>5</v>
      </c>
    </row>
    <row r="5" spans="1:5" ht="21.75" customHeight="1" x14ac:dyDescent="0.25">
      <c r="A5" s="52">
        <v>1</v>
      </c>
      <c r="B5" s="427" t="s">
        <v>144</v>
      </c>
      <c r="C5" s="427" t="s">
        <v>145</v>
      </c>
      <c r="D5" s="427" t="s">
        <v>150</v>
      </c>
      <c r="E5" s="245" t="s">
        <v>152</v>
      </c>
    </row>
    <row r="6" spans="1:5" x14ac:dyDescent="0.25">
      <c r="A6" s="52"/>
      <c r="B6" s="428"/>
      <c r="C6" s="428"/>
      <c r="D6" s="428"/>
      <c r="E6" s="245" t="s">
        <v>153</v>
      </c>
    </row>
    <row r="7" spans="1:5" ht="30" x14ac:dyDescent="0.25">
      <c r="A7" s="52"/>
      <c r="B7" s="428"/>
      <c r="C7" s="428"/>
      <c r="D7" s="428"/>
      <c r="E7" s="246" t="s">
        <v>475</v>
      </c>
    </row>
    <row r="8" spans="1:5" ht="30" x14ac:dyDescent="0.25">
      <c r="A8" s="52"/>
      <c r="B8" s="428"/>
      <c r="C8" s="428"/>
      <c r="D8" s="428"/>
      <c r="E8" s="246" t="s">
        <v>476</v>
      </c>
    </row>
    <row r="9" spans="1:5" ht="30" x14ac:dyDescent="0.25">
      <c r="A9" s="52"/>
      <c r="B9" s="100"/>
      <c r="C9" s="100"/>
      <c r="D9" s="100"/>
      <c r="E9" s="246" t="s">
        <v>477</v>
      </c>
    </row>
    <row r="10" spans="1:5" ht="33" customHeight="1" x14ac:dyDescent="0.25">
      <c r="A10" s="52"/>
      <c r="B10" s="100"/>
      <c r="C10" s="430" t="s">
        <v>146</v>
      </c>
      <c r="D10" s="427" t="s">
        <v>151</v>
      </c>
      <c r="E10" s="246" t="s">
        <v>154</v>
      </c>
    </row>
    <row r="11" spans="1:5" x14ac:dyDescent="0.25">
      <c r="A11" s="52"/>
      <c r="B11" s="100"/>
      <c r="C11" s="431"/>
      <c r="D11" s="428"/>
      <c r="E11" s="245" t="s">
        <v>155</v>
      </c>
    </row>
    <row r="12" spans="1:5" ht="33.75" customHeight="1" x14ac:dyDescent="0.25">
      <c r="A12" s="52"/>
      <c r="B12" s="100"/>
      <c r="C12" s="431"/>
      <c r="D12" s="429"/>
      <c r="E12" s="246" t="s">
        <v>156</v>
      </c>
    </row>
    <row r="13" spans="1:5" ht="30" x14ac:dyDescent="0.25">
      <c r="A13" s="52"/>
      <c r="B13" s="100"/>
      <c r="C13" s="432"/>
      <c r="D13" s="100"/>
      <c r="E13" s="246" t="s">
        <v>157</v>
      </c>
    </row>
    <row r="14" spans="1:5" ht="17.25" customHeight="1" x14ac:dyDescent="0.25">
      <c r="A14" s="52"/>
      <c r="B14" s="100"/>
      <c r="C14" s="243"/>
      <c r="D14" s="100"/>
      <c r="E14" s="246" t="s">
        <v>158</v>
      </c>
    </row>
    <row r="15" spans="1:5" x14ac:dyDescent="0.25">
      <c r="A15" s="52"/>
      <c r="B15" s="100"/>
      <c r="C15" s="243"/>
      <c r="D15" s="100"/>
      <c r="E15" s="245" t="s">
        <v>478</v>
      </c>
    </row>
    <row r="16" spans="1:5" x14ac:dyDescent="0.25">
      <c r="A16" s="52"/>
      <c r="B16" s="100"/>
      <c r="C16" s="243"/>
      <c r="D16" s="100"/>
      <c r="E16" s="245" t="s">
        <v>159</v>
      </c>
    </row>
    <row r="17" spans="1:5" x14ac:dyDescent="0.25">
      <c r="A17" s="52"/>
      <c r="B17" s="100"/>
      <c r="C17" s="243"/>
      <c r="D17" s="100"/>
      <c r="E17" s="245" t="s">
        <v>160</v>
      </c>
    </row>
    <row r="18" spans="1:5" x14ac:dyDescent="0.25">
      <c r="A18" s="52"/>
      <c r="B18" s="100"/>
      <c r="C18" s="243"/>
      <c r="D18" s="100"/>
      <c r="E18" s="245" t="s">
        <v>161</v>
      </c>
    </row>
    <row r="19" spans="1:5" x14ac:dyDescent="0.25">
      <c r="A19" s="52"/>
      <c r="B19" s="100"/>
      <c r="C19" s="243"/>
      <c r="D19" s="100"/>
      <c r="E19" s="245" t="s">
        <v>162</v>
      </c>
    </row>
    <row r="20" spans="1:5" x14ac:dyDescent="0.25">
      <c r="A20" s="52"/>
      <c r="B20" s="100"/>
      <c r="C20" s="243"/>
      <c r="D20" s="100"/>
      <c r="E20" s="245" t="s">
        <v>163</v>
      </c>
    </row>
    <row r="21" spans="1:5" x14ac:dyDescent="0.25">
      <c r="A21" s="52"/>
      <c r="B21" s="100"/>
      <c r="C21" s="243"/>
      <c r="D21" s="100"/>
      <c r="E21" s="245" t="s">
        <v>164</v>
      </c>
    </row>
    <row r="22" spans="1:5" x14ac:dyDescent="0.25">
      <c r="A22" s="52"/>
      <c r="B22" s="100"/>
      <c r="C22" s="243"/>
      <c r="D22" s="100"/>
      <c r="E22" s="245" t="s">
        <v>165</v>
      </c>
    </row>
    <row r="23" spans="1:5" x14ac:dyDescent="0.25">
      <c r="A23" s="52"/>
      <c r="B23" s="100"/>
      <c r="C23" s="243"/>
      <c r="D23" s="100"/>
      <c r="E23" s="245" t="s">
        <v>166</v>
      </c>
    </row>
    <row r="24" spans="1:5" x14ac:dyDescent="0.25">
      <c r="A24" s="52"/>
      <c r="B24" s="100"/>
      <c r="C24" s="243"/>
      <c r="D24" s="100"/>
      <c r="E24" s="245" t="s">
        <v>167</v>
      </c>
    </row>
    <row r="25" spans="1:5" ht="32.25" customHeight="1" x14ac:dyDescent="0.25">
      <c r="A25" s="52"/>
      <c r="B25" s="100"/>
      <c r="C25" s="424" t="s">
        <v>148</v>
      </c>
      <c r="D25" s="427" t="s">
        <v>168</v>
      </c>
      <c r="E25" s="246" t="s">
        <v>169</v>
      </c>
    </row>
    <row r="26" spans="1:5" x14ac:dyDescent="0.25">
      <c r="A26" s="52"/>
      <c r="B26" s="100"/>
      <c r="C26" s="425"/>
      <c r="D26" s="428"/>
      <c r="E26" s="245" t="s">
        <v>170</v>
      </c>
    </row>
    <row r="27" spans="1:5" ht="30" x14ac:dyDescent="0.25">
      <c r="A27" s="52"/>
      <c r="B27" s="100"/>
      <c r="C27" s="426"/>
      <c r="D27" s="429"/>
      <c r="E27" s="246" t="s">
        <v>171</v>
      </c>
    </row>
    <row r="28" spans="1:5" ht="30" x14ac:dyDescent="0.25">
      <c r="A28" s="52"/>
      <c r="B28" s="100"/>
      <c r="C28" s="244"/>
      <c r="D28" s="100"/>
      <c r="E28" s="246" t="s">
        <v>172</v>
      </c>
    </row>
    <row r="29" spans="1:5" ht="30" x14ac:dyDescent="0.25">
      <c r="A29" s="52"/>
      <c r="B29" s="100"/>
      <c r="C29" s="244"/>
      <c r="D29" s="100"/>
      <c r="E29" s="246" t="s">
        <v>173</v>
      </c>
    </row>
    <row r="30" spans="1:5" x14ac:dyDescent="0.25">
      <c r="A30" s="52"/>
      <c r="B30" s="100"/>
      <c r="C30" s="244"/>
      <c r="D30" s="100"/>
      <c r="E30" s="245" t="s">
        <v>174</v>
      </c>
    </row>
    <row r="31" spans="1:5" ht="30" x14ac:dyDescent="0.25">
      <c r="A31" s="52"/>
      <c r="B31" s="100"/>
      <c r="C31" s="244"/>
      <c r="D31" s="100"/>
      <c r="E31" s="246" t="s">
        <v>175</v>
      </c>
    </row>
    <row r="32" spans="1:5" ht="16.5" customHeight="1" x14ac:dyDescent="0.25">
      <c r="A32" s="52"/>
      <c r="B32" s="100"/>
      <c r="C32" s="430" t="s">
        <v>147</v>
      </c>
      <c r="D32" s="427" t="s">
        <v>149</v>
      </c>
      <c r="E32" s="246" t="s">
        <v>176</v>
      </c>
    </row>
    <row r="33" spans="1:5" ht="30" x14ac:dyDescent="0.25">
      <c r="A33" s="52"/>
      <c r="B33" s="100"/>
      <c r="C33" s="431"/>
      <c r="D33" s="428"/>
      <c r="E33" s="247" t="s">
        <v>177</v>
      </c>
    </row>
    <row r="34" spans="1:5" ht="30" x14ac:dyDescent="0.25">
      <c r="A34" s="52"/>
      <c r="B34" s="52"/>
      <c r="C34" s="431"/>
      <c r="D34" s="428"/>
      <c r="E34" s="247" t="s">
        <v>178</v>
      </c>
    </row>
    <row r="35" spans="1:5" x14ac:dyDescent="0.25">
      <c r="A35" s="52"/>
      <c r="B35" s="52"/>
      <c r="C35" s="432"/>
      <c r="D35" s="429"/>
      <c r="E35" s="247" t="s">
        <v>179</v>
      </c>
    </row>
    <row r="36" spans="1:5" ht="30" x14ac:dyDescent="0.25">
      <c r="A36" s="53"/>
      <c r="B36" s="53"/>
      <c r="C36" s="53"/>
      <c r="D36" s="53"/>
      <c r="E36" s="248" t="s">
        <v>479</v>
      </c>
    </row>
    <row r="37" spans="1:5" x14ac:dyDescent="0.25">
      <c r="A37" s="52"/>
      <c r="B37" s="52"/>
      <c r="C37" s="52"/>
      <c r="D37" s="52"/>
      <c r="E37" s="248" t="s">
        <v>480</v>
      </c>
    </row>
    <row r="38" spans="1:5" x14ac:dyDescent="0.25">
      <c r="A38" s="14"/>
      <c r="B38" s="14"/>
      <c r="C38" s="14"/>
      <c r="D38" s="14"/>
      <c r="E38" s="14"/>
    </row>
    <row r="40" spans="1:5" x14ac:dyDescent="0.25">
      <c r="A40" t="s">
        <v>9</v>
      </c>
    </row>
    <row r="41" spans="1:5" s="5" customFormat="1" x14ac:dyDescent="0.25">
      <c r="A41" s="5" t="s">
        <v>55</v>
      </c>
    </row>
    <row r="42" spans="1:5" s="5" customFormat="1" x14ac:dyDescent="0.25">
      <c r="A42" s="5" t="s">
        <v>49</v>
      </c>
    </row>
    <row r="43" spans="1:5" s="5" customFormat="1" x14ac:dyDescent="0.25">
      <c r="A43" s="5" t="s">
        <v>56</v>
      </c>
    </row>
    <row r="44" spans="1:5" s="5" customFormat="1" x14ac:dyDescent="0.25">
      <c r="A44" s="5" t="s">
        <v>57</v>
      </c>
    </row>
    <row r="45" spans="1:5" s="5" customFormat="1" x14ac:dyDescent="0.25">
      <c r="A45" s="5" t="s">
        <v>58</v>
      </c>
    </row>
    <row r="46" spans="1:5" s="5" customFormat="1" x14ac:dyDescent="0.25">
      <c r="A46" s="5" t="s">
        <v>59</v>
      </c>
    </row>
    <row r="47" spans="1:5" s="5" customFormat="1" x14ac:dyDescent="0.25"/>
    <row r="48" spans="1:5" s="5" customFormat="1" x14ac:dyDescent="0.25"/>
    <row r="49" s="5" customFormat="1" x14ac:dyDescent="0.25"/>
    <row r="50" s="5" customFormat="1" x14ac:dyDescent="0.25"/>
    <row r="51" s="5" customFormat="1" x14ac:dyDescent="0.25"/>
    <row r="72" ht="30" customHeight="1" x14ac:dyDescent="0.25"/>
    <row r="73" s="5" customFormat="1" x14ac:dyDescent="0.25"/>
    <row r="92" spans="5:7" x14ac:dyDescent="0.25">
      <c r="E92" s="3"/>
      <c r="F92" s="19"/>
      <c r="G92" s="3"/>
    </row>
    <row r="93" spans="5:7" x14ac:dyDescent="0.25">
      <c r="E93" s="6"/>
      <c r="F93" s="2"/>
      <c r="G93" s="6"/>
    </row>
    <row r="94" spans="5:7" x14ac:dyDescent="0.25">
      <c r="E94" s="49"/>
      <c r="F94" s="4"/>
      <c r="G94" s="49"/>
    </row>
    <row r="95" spans="5:7" x14ac:dyDescent="0.25">
      <c r="E95" s="49"/>
      <c r="F95" s="4"/>
      <c r="G95" s="49"/>
    </row>
    <row r="96" spans="5:7" x14ac:dyDescent="0.25">
      <c r="E96" s="49"/>
      <c r="F96" s="4"/>
      <c r="G96" s="49"/>
    </row>
    <row r="97" spans="5:7" x14ac:dyDescent="0.25">
      <c r="E97" s="49"/>
      <c r="F97" s="4"/>
      <c r="G97" s="49"/>
    </row>
    <row r="98" spans="5:7" x14ac:dyDescent="0.25">
      <c r="E98" s="49"/>
      <c r="F98" s="4"/>
      <c r="G98" s="49"/>
    </row>
    <row r="99" spans="5:7" x14ac:dyDescent="0.25">
      <c r="E99" s="49"/>
      <c r="F99" s="4"/>
      <c r="G99" s="49"/>
    </row>
  </sheetData>
  <mergeCells count="10">
    <mergeCell ref="C25:C27"/>
    <mergeCell ref="D25:D27"/>
    <mergeCell ref="C32:C35"/>
    <mergeCell ref="D32:D35"/>
    <mergeCell ref="A1:E1"/>
    <mergeCell ref="B5:B8"/>
    <mergeCell ref="C5:C8"/>
    <mergeCell ref="D5:D8"/>
    <mergeCell ref="C10:C13"/>
    <mergeCell ref="D10:D12"/>
  </mergeCells>
  <pageMargins left="1" right="0" top="1.5" bottom="1.5" header="0" footer="0"/>
  <pageSetup paperSize="9" scale="6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showGridLines="0" topLeftCell="A12" zoomScale="80" zoomScaleNormal="80" workbookViewId="0">
      <pane xSplit="20055" ySplit="3480" topLeftCell="O59"/>
      <selection activeCell="I15" sqref="I15"/>
      <selection pane="topRight" activeCell="O5" sqref="O5"/>
      <selection pane="bottomLeft" activeCell="A59" sqref="A59"/>
      <selection pane="bottomRight" activeCell="O17" sqref="O17"/>
    </sheetView>
  </sheetViews>
  <sheetFormatPr defaultRowHeight="15" x14ac:dyDescent="0.25"/>
  <cols>
    <col min="1" max="1" width="5.42578125" customWidth="1"/>
    <col min="2" max="2" width="29.5703125" customWidth="1"/>
    <col min="3" max="3" width="34.5703125" customWidth="1"/>
    <col min="4" max="4" width="20.7109375" customWidth="1"/>
    <col min="5" max="5" width="4.140625" hidden="1" customWidth="1"/>
    <col min="6" max="8" width="20.7109375" customWidth="1"/>
    <col min="9" max="9" width="30.85546875" customWidth="1"/>
  </cols>
  <sheetData>
    <row r="1" spans="1:9" ht="28.5" x14ac:dyDescent="0.45">
      <c r="A1" s="469" t="s">
        <v>15</v>
      </c>
      <c r="B1" s="469"/>
      <c r="C1" s="469"/>
      <c r="D1" s="469"/>
      <c r="E1" s="469"/>
      <c r="F1" s="469"/>
      <c r="G1" s="469"/>
      <c r="H1" s="469"/>
      <c r="I1" s="469"/>
    </row>
    <row r="2" spans="1:9" ht="15.75" x14ac:dyDescent="0.25">
      <c r="A2" s="88" t="s">
        <v>116</v>
      </c>
      <c r="B2" s="88"/>
      <c r="C2" s="88"/>
      <c r="D2" s="28"/>
      <c r="E2" s="28"/>
      <c r="F2" s="28"/>
    </row>
    <row r="3" spans="1:9" ht="15.75" x14ac:dyDescent="0.25">
      <c r="A3" s="88"/>
      <c r="B3" s="88"/>
      <c r="C3" s="88"/>
      <c r="D3" s="39"/>
      <c r="E3" s="39"/>
      <c r="F3" s="39"/>
    </row>
    <row r="4" spans="1:9" ht="10.9" customHeight="1" x14ac:dyDescent="0.25">
      <c r="A4" s="13"/>
      <c r="B4" s="13"/>
      <c r="C4" s="39"/>
      <c r="D4" s="39"/>
      <c r="E4" s="39"/>
      <c r="F4" s="39"/>
    </row>
    <row r="5" spans="1:9" s="60" customFormat="1" ht="28.5" customHeight="1" x14ac:dyDescent="0.25">
      <c r="A5" s="467" t="s">
        <v>0</v>
      </c>
      <c r="B5" s="467" t="s">
        <v>114</v>
      </c>
      <c r="C5" s="467" t="s">
        <v>63</v>
      </c>
      <c r="D5" s="467" t="s">
        <v>64</v>
      </c>
      <c r="E5" s="467" t="s">
        <v>16</v>
      </c>
      <c r="F5" s="470" t="s">
        <v>62</v>
      </c>
      <c r="G5" s="470"/>
      <c r="H5" s="470"/>
      <c r="I5" s="467" t="s">
        <v>61</v>
      </c>
    </row>
    <row r="6" spans="1:9" s="60" customFormat="1" ht="36.75" customHeight="1" x14ac:dyDescent="0.25">
      <c r="A6" s="468"/>
      <c r="B6" s="468"/>
      <c r="C6" s="468"/>
      <c r="D6" s="468"/>
      <c r="E6" s="468"/>
      <c r="F6" s="276" t="s">
        <v>71</v>
      </c>
      <c r="G6" s="276" t="s">
        <v>42</v>
      </c>
      <c r="H6" s="277" t="s">
        <v>43</v>
      </c>
      <c r="I6" s="468"/>
    </row>
    <row r="7" spans="1:9" s="12" customFormat="1" x14ac:dyDescent="0.25">
      <c r="A7" s="31">
        <v>1</v>
      </c>
      <c r="B7" s="31">
        <v>2</v>
      </c>
      <c r="C7" s="188">
        <v>3</v>
      </c>
      <c r="D7" s="31">
        <v>4</v>
      </c>
      <c r="E7" s="31">
        <v>4</v>
      </c>
      <c r="F7" s="31">
        <v>5</v>
      </c>
      <c r="G7" s="31">
        <v>6</v>
      </c>
      <c r="H7" s="31">
        <v>7</v>
      </c>
      <c r="I7" s="31">
        <v>8</v>
      </c>
    </row>
    <row r="8" spans="1:9" s="283" customFormat="1" ht="165.75" x14ac:dyDescent="0.2">
      <c r="A8" s="278"/>
      <c r="B8" s="279" t="s">
        <v>117</v>
      </c>
      <c r="C8" s="280" t="s">
        <v>115</v>
      </c>
      <c r="D8" s="281" t="s">
        <v>120</v>
      </c>
      <c r="E8" s="281"/>
      <c r="F8" s="281" t="s">
        <v>118</v>
      </c>
      <c r="G8" s="281" t="s">
        <v>119</v>
      </c>
      <c r="H8" s="282"/>
      <c r="I8" s="281" t="s">
        <v>121</v>
      </c>
    </row>
    <row r="9" spans="1:9" s="283" customFormat="1" ht="12.75" x14ac:dyDescent="0.2">
      <c r="A9" s="278"/>
      <c r="B9" s="279"/>
      <c r="C9" s="291"/>
      <c r="D9" s="281"/>
      <c r="E9" s="281"/>
      <c r="F9" s="281"/>
      <c r="G9" s="281"/>
      <c r="H9" s="282"/>
      <c r="I9" s="281"/>
    </row>
    <row r="10" spans="1:9" s="283" customFormat="1" ht="12.75" x14ac:dyDescent="0.2">
      <c r="A10" s="278"/>
      <c r="B10" s="279"/>
      <c r="C10" s="291"/>
      <c r="D10" s="281"/>
      <c r="E10" s="281"/>
      <c r="F10" s="281"/>
      <c r="G10" s="281"/>
      <c r="H10" s="282"/>
      <c r="I10" s="281"/>
    </row>
    <row r="11" spans="1:9" s="283" customFormat="1" ht="49.5" customHeight="1" x14ac:dyDescent="0.25">
      <c r="A11" s="278">
        <v>1</v>
      </c>
      <c r="B11" s="329" t="s">
        <v>559</v>
      </c>
      <c r="C11" s="321" t="s">
        <v>566</v>
      </c>
      <c r="D11" s="330" t="s">
        <v>598</v>
      </c>
      <c r="E11" s="330" t="s">
        <v>598</v>
      </c>
      <c r="F11" s="330" t="s">
        <v>846</v>
      </c>
      <c r="G11" s="331" t="s">
        <v>599</v>
      </c>
      <c r="H11" s="331" t="s">
        <v>600</v>
      </c>
      <c r="I11" s="332"/>
    </row>
    <row r="12" spans="1:9" s="283" customFormat="1" ht="46.5" customHeight="1" x14ac:dyDescent="0.2">
      <c r="A12" s="278"/>
      <c r="B12" s="279"/>
      <c r="C12" s="321" t="s">
        <v>567</v>
      </c>
      <c r="D12" s="333" t="s">
        <v>598</v>
      </c>
      <c r="E12" s="333" t="s">
        <v>598</v>
      </c>
      <c r="F12" s="333" t="s">
        <v>846</v>
      </c>
      <c r="G12" s="331" t="s">
        <v>599</v>
      </c>
      <c r="H12" s="331" t="s">
        <v>600</v>
      </c>
      <c r="I12" s="334"/>
    </row>
    <row r="13" spans="1:9" s="283" customFormat="1" ht="53.25" customHeight="1" x14ac:dyDescent="0.25">
      <c r="A13" s="278"/>
      <c r="B13" s="279"/>
      <c r="C13" s="321" t="s">
        <v>569</v>
      </c>
      <c r="D13" s="333" t="s">
        <v>598</v>
      </c>
      <c r="E13" s="333" t="s">
        <v>601</v>
      </c>
      <c r="F13" s="333" t="s">
        <v>846</v>
      </c>
      <c r="G13" s="331" t="s">
        <v>599</v>
      </c>
      <c r="H13" s="331" t="s">
        <v>600</v>
      </c>
      <c r="I13" s="332"/>
    </row>
    <row r="14" spans="1:9" s="283" customFormat="1" ht="39" customHeight="1" x14ac:dyDescent="0.25">
      <c r="A14" s="278"/>
      <c r="B14" s="279"/>
      <c r="C14" s="321" t="s">
        <v>572</v>
      </c>
      <c r="D14" s="333" t="s">
        <v>598</v>
      </c>
      <c r="E14" s="333" t="s">
        <v>601</v>
      </c>
      <c r="F14" s="333" t="s">
        <v>846</v>
      </c>
      <c r="G14" s="331" t="s">
        <v>599</v>
      </c>
      <c r="H14" s="331" t="s">
        <v>600</v>
      </c>
      <c r="I14" s="332"/>
    </row>
    <row r="15" spans="1:9" s="283" customFormat="1" ht="36" customHeight="1" x14ac:dyDescent="0.25">
      <c r="A15" s="278"/>
      <c r="B15" s="279"/>
      <c r="C15" s="321" t="s">
        <v>573</v>
      </c>
      <c r="D15" s="333" t="s">
        <v>598</v>
      </c>
      <c r="E15" s="333" t="s">
        <v>601</v>
      </c>
      <c r="F15" s="333" t="s">
        <v>846</v>
      </c>
      <c r="G15" s="331" t="s">
        <v>599</v>
      </c>
      <c r="H15" s="331" t="s">
        <v>600</v>
      </c>
      <c r="I15" s="335" t="s">
        <v>602</v>
      </c>
    </row>
    <row r="16" spans="1:9" s="283" customFormat="1" ht="47.25" x14ac:dyDescent="0.25">
      <c r="A16" s="278"/>
      <c r="B16" s="279"/>
      <c r="C16" s="321" t="s">
        <v>574</v>
      </c>
      <c r="D16" s="333" t="s">
        <v>598</v>
      </c>
      <c r="E16" s="336"/>
      <c r="F16" s="333" t="s">
        <v>846</v>
      </c>
      <c r="G16" s="331" t="s">
        <v>599</v>
      </c>
      <c r="H16" s="331" t="s">
        <v>600</v>
      </c>
      <c r="I16" s="332"/>
    </row>
    <row r="17" spans="1:9" s="283" customFormat="1" ht="47.25" x14ac:dyDescent="0.25">
      <c r="A17" s="278"/>
      <c r="B17" s="279"/>
      <c r="C17" s="321" t="s">
        <v>575</v>
      </c>
      <c r="D17" s="333" t="s">
        <v>601</v>
      </c>
      <c r="E17" s="336"/>
      <c r="F17" s="333" t="s">
        <v>846</v>
      </c>
      <c r="G17" s="331" t="s">
        <v>599</v>
      </c>
      <c r="H17" s="331" t="s">
        <v>600</v>
      </c>
      <c r="I17" s="332"/>
    </row>
    <row r="18" spans="1:9" s="283" customFormat="1" ht="47.25" x14ac:dyDescent="0.25">
      <c r="A18" s="278"/>
      <c r="B18" s="279"/>
      <c r="C18" s="321" t="s">
        <v>576</v>
      </c>
      <c r="D18" s="333" t="s">
        <v>598</v>
      </c>
      <c r="E18" s="336"/>
      <c r="F18" s="333" t="s">
        <v>846</v>
      </c>
      <c r="G18" s="331" t="s">
        <v>599</v>
      </c>
      <c r="H18" s="331" t="s">
        <v>600</v>
      </c>
      <c r="I18" s="332"/>
    </row>
    <row r="19" spans="1:9" s="283" customFormat="1" ht="47.25" x14ac:dyDescent="0.25">
      <c r="A19" s="278">
        <v>2</v>
      </c>
      <c r="B19" s="317" t="s">
        <v>560</v>
      </c>
      <c r="C19" s="321" t="s">
        <v>575</v>
      </c>
      <c r="D19" s="333" t="s">
        <v>601</v>
      </c>
      <c r="E19" s="336"/>
      <c r="F19" s="333" t="s">
        <v>846</v>
      </c>
      <c r="G19" s="331" t="s">
        <v>599</v>
      </c>
      <c r="H19" s="331" t="s">
        <v>600</v>
      </c>
      <c r="I19" s="332"/>
    </row>
    <row r="20" spans="1:9" s="283" customFormat="1" ht="47.25" x14ac:dyDescent="0.25">
      <c r="A20" s="278"/>
      <c r="B20" s="279"/>
      <c r="C20" s="320" t="s">
        <v>578</v>
      </c>
      <c r="D20" s="333" t="s">
        <v>598</v>
      </c>
      <c r="E20" s="336"/>
      <c r="F20" s="333" t="s">
        <v>846</v>
      </c>
      <c r="G20" s="331" t="s">
        <v>599</v>
      </c>
      <c r="H20" s="331" t="s">
        <v>600</v>
      </c>
      <c r="I20" s="332"/>
    </row>
    <row r="21" spans="1:9" s="283" customFormat="1" ht="47.25" x14ac:dyDescent="0.25">
      <c r="A21" s="278"/>
      <c r="B21" s="279"/>
      <c r="C21" s="321" t="s">
        <v>582</v>
      </c>
      <c r="D21" s="333" t="s">
        <v>598</v>
      </c>
      <c r="E21" s="336"/>
      <c r="F21" s="333" t="s">
        <v>846</v>
      </c>
      <c r="G21" s="331" t="s">
        <v>599</v>
      </c>
      <c r="H21" s="331" t="s">
        <v>600</v>
      </c>
      <c r="I21" s="332"/>
    </row>
    <row r="22" spans="1:9" s="283" customFormat="1" ht="47.25" x14ac:dyDescent="0.25">
      <c r="A22" s="278"/>
      <c r="B22" s="279"/>
      <c r="C22" s="321" t="s">
        <v>579</v>
      </c>
      <c r="D22" s="333" t="s">
        <v>598</v>
      </c>
      <c r="E22" s="336"/>
      <c r="F22" s="333" t="s">
        <v>846</v>
      </c>
      <c r="G22" s="331" t="s">
        <v>599</v>
      </c>
      <c r="H22" s="331" t="s">
        <v>600</v>
      </c>
      <c r="I22" s="332"/>
    </row>
    <row r="23" spans="1:9" s="283" customFormat="1" ht="47.25" x14ac:dyDescent="0.25">
      <c r="A23" s="278"/>
      <c r="B23" s="279"/>
      <c r="C23" s="321" t="s">
        <v>583</v>
      </c>
      <c r="D23" s="333" t="s">
        <v>598</v>
      </c>
      <c r="E23" s="336"/>
      <c r="F23" s="333" t="s">
        <v>846</v>
      </c>
      <c r="G23" s="331" t="s">
        <v>599</v>
      </c>
      <c r="H23" s="331" t="s">
        <v>600</v>
      </c>
      <c r="I23" s="332"/>
    </row>
    <row r="24" spans="1:9" s="283" customFormat="1" ht="47.25" x14ac:dyDescent="0.25">
      <c r="A24" s="278"/>
      <c r="B24" s="279"/>
      <c r="C24" s="321" t="s">
        <v>580</v>
      </c>
      <c r="D24" s="333" t="s">
        <v>601</v>
      </c>
      <c r="E24" s="336"/>
      <c r="F24" s="333" t="s">
        <v>846</v>
      </c>
      <c r="G24" s="331" t="s">
        <v>599</v>
      </c>
      <c r="H24" s="331" t="s">
        <v>600</v>
      </c>
      <c r="I24" s="332"/>
    </row>
    <row r="25" spans="1:9" s="283" customFormat="1" ht="47.25" x14ac:dyDescent="0.25">
      <c r="A25" s="278"/>
      <c r="B25" s="279"/>
      <c r="C25" s="321" t="s">
        <v>584</v>
      </c>
      <c r="D25" s="333" t="s">
        <v>598</v>
      </c>
      <c r="E25" s="336"/>
      <c r="F25" s="333" t="s">
        <v>846</v>
      </c>
      <c r="G25" s="331" t="s">
        <v>599</v>
      </c>
      <c r="H25" s="331" t="s">
        <v>600</v>
      </c>
      <c r="I25" s="332"/>
    </row>
    <row r="26" spans="1:9" s="283" customFormat="1" ht="38.25" x14ac:dyDescent="0.2">
      <c r="A26" s="278"/>
      <c r="B26" s="279"/>
      <c r="C26" s="291"/>
      <c r="D26" s="281"/>
      <c r="E26" s="281"/>
      <c r="F26" s="281" t="s">
        <v>846</v>
      </c>
      <c r="G26" s="281"/>
      <c r="H26" s="282"/>
      <c r="I26" s="281"/>
    </row>
    <row r="27" spans="1:9" s="283" customFormat="1" ht="62.25" customHeight="1" x14ac:dyDescent="0.2">
      <c r="A27" s="278">
        <v>3</v>
      </c>
      <c r="B27" s="94" t="s">
        <v>611</v>
      </c>
      <c r="C27" s="347" t="s">
        <v>622</v>
      </c>
      <c r="D27" s="338" t="s">
        <v>603</v>
      </c>
      <c r="E27" s="339" t="s">
        <v>598</v>
      </c>
      <c r="F27" s="338" t="s">
        <v>846</v>
      </c>
      <c r="G27" s="340" t="s">
        <v>604</v>
      </c>
      <c r="H27" s="341" t="s">
        <v>322</v>
      </c>
      <c r="I27" s="339" t="s">
        <v>605</v>
      </c>
    </row>
    <row r="28" spans="1:9" s="283" customFormat="1" ht="57" customHeight="1" x14ac:dyDescent="0.2">
      <c r="A28" s="278"/>
      <c r="B28" s="279"/>
      <c r="C28" s="340" t="s">
        <v>626</v>
      </c>
      <c r="D28" s="338" t="s">
        <v>603</v>
      </c>
      <c r="E28" s="338" t="s">
        <v>598</v>
      </c>
      <c r="F28" s="338" t="s">
        <v>846</v>
      </c>
      <c r="G28" s="342" t="s">
        <v>606</v>
      </c>
      <c r="H28" s="341" t="s">
        <v>322</v>
      </c>
      <c r="I28" s="339" t="s">
        <v>607</v>
      </c>
    </row>
    <row r="29" spans="1:9" s="283" customFormat="1" ht="48" customHeight="1" x14ac:dyDescent="0.2">
      <c r="A29" s="278"/>
      <c r="B29" s="279"/>
      <c r="C29" s="340" t="s">
        <v>630</v>
      </c>
      <c r="D29" s="338" t="s">
        <v>608</v>
      </c>
      <c r="E29" s="338" t="s">
        <v>601</v>
      </c>
      <c r="F29" s="338" t="s">
        <v>846</v>
      </c>
      <c r="G29" s="342" t="s">
        <v>609</v>
      </c>
      <c r="H29" s="341" t="s">
        <v>322</v>
      </c>
      <c r="I29" s="339" t="s">
        <v>605</v>
      </c>
    </row>
    <row r="30" spans="1:9" s="283" customFormat="1" ht="38.25" x14ac:dyDescent="0.2">
      <c r="A30" s="278"/>
      <c r="B30" s="279"/>
      <c r="C30" s="350" t="s">
        <v>648</v>
      </c>
      <c r="D30" s="338" t="s">
        <v>603</v>
      </c>
      <c r="E30" s="338"/>
      <c r="F30" s="338" t="s">
        <v>846</v>
      </c>
      <c r="G30" s="343" t="s">
        <v>610</v>
      </c>
      <c r="H30" s="341" t="s">
        <v>322</v>
      </c>
      <c r="I30" s="339" t="s">
        <v>605</v>
      </c>
    </row>
    <row r="31" spans="1:9" s="94" customFormat="1" ht="51" x14ac:dyDescent="0.25">
      <c r="A31" s="94">
        <v>4</v>
      </c>
      <c r="B31" s="94" t="s">
        <v>650</v>
      </c>
      <c r="C31" s="94" t="s">
        <v>651</v>
      </c>
      <c r="D31" s="94" t="s">
        <v>655</v>
      </c>
      <c r="F31" s="94" t="s">
        <v>846</v>
      </c>
      <c r="G31" s="94" t="s">
        <v>656</v>
      </c>
      <c r="H31" s="94" t="s">
        <v>657</v>
      </c>
    </row>
    <row r="32" spans="1:9" s="94" customFormat="1" ht="38.25" x14ac:dyDescent="0.25">
      <c r="C32" s="94" t="s">
        <v>652</v>
      </c>
      <c r="D32" s="94" t="s">
        <v>655</v>
      </c>
      <c r="F32" s="94" t="s">
        <v>846</v>
      </c>
      <c r="G32" s="94" t="s">
        <v>656</v>
      </c>
      <c r="H32" s="94" t="s">
        <v>657</v>
      </c>
    </row>
    <row r="33" spans="1:9" s="94" customFormat="1" ht="38.25" x14ac:dyDescent="0.25">
      <c r="C33" s="94" t="s">
        <v>357</v>
      </c>
      <c r="D33" s="94" t="s">
        <v>548</v>
      </c>
      <c r="F33" s="94" t="s">
        <v>846</v>
      </c>
      <c r="G33" s="94" t="s">
        <v>656</v>
      </c>
      <c r="H33" s="94" t="s">
        <v>657</v>
      </c>
    </row>
    <row r="34" spans="1:9" s="94" customFormat="1" ht="38.25" x14ac:dyDescent="0.25">
      <c r="C34" s="94" t="s">
        <v>653</v>
      </c>
      <c r="D34" s="94" t="s">
        <v>548</v>
      </c>
      <c r="F34" s="94" t="s">
        <v>846</v>
      </c>
      <c r="G34" s="94" t="s">
        <v>656</v>
      </c>
      <c r="H34" s="94" t="s">
        <v>657</v>
      </c>
    </row>
    <row r="35" spans="1:9" s="94" customFormat="1" ht="38.25" x14ac:dyDescent="0.25">
      <c r="C35" s="94" t="s">
        <v>654</v>
      </c>
      <c r="D35" s="94" t="s">
        <v>548</v>
      </c>
      <c r="F35" s="94" t="s">
        <v>846</v>
      </c>
      <c r="G35" s="94" t="s">
        <v>656</v>
      </c>
      <c r="H35" s="94" t="s">
        <v>657</v>
      </c>
    </row>
    <row r="36" spans="1:9" s="94" customFormat="1" ht="38.25" x14ac:dyDescent="0.25">
      <c r="F36" s="94" t="s">
        <v>846</v>
      </c>
    </row>
    <row r="37" spans="1:9" s="94" customFormat="1" ht="38.25" x14ac:dyDescent="0.25">
      <c r="F37" s="94" t="s">
        <v>846</v>
      </c>
    </row>
    <row r="38" spans="1:9" s="94" customFormat="1" ht="38.25" x14ac:dyDescent="0.25">
      <c r="F38" s="94" t="s">
        <v>846</v>
      </c>
    </row>
    <row r="39" spans="1:9" s="94" customFormat="1" ht="38.25" x14ac:dyDescent="0.25">
      <c r="F39" s="94" t="s">
        <v>846</v>
      </c>
    </row>
    <row r="40" spans="1:9" s="96" customFormat="1" ht="38.25" x14ac:dyDescent="0.25">
      <c r="A40" s="96">
        <v>21</v>
      </c>
      <c r="B40" s="96" t="s">
        <v>317</v>
      </c>
      <c r="C40" s="96" t="s">
        <v>310</v>
      </c>
      <c r="D40" s="96" t="s">
        <v>318</v>
      </c>
      <c r="F40" s="96" t="s">
        <v>846</v>
      </c>
      <c r="G40" s="96" t="s">
        <v>320</v>
      </c>
      <c r="H40" s="96" t="s">
        <v>322</v>
      </c>
      <c r="I40" s="96" t="s">
        <v>323</v>
      </c>
    </row>
    <row r="41" spans="1:9" s="96" customFormat="1" ht="38.25" x14ac:dyDescent="0.25">
      <c r="C41" s="96" t="s">
        <v>309</v>
      </c>
      <c r="D41" s="96" t="s">
        <v>318</v>
      </c>
      <c r="F41" s="96" t="s">
        <v>846</v>
      </c>
      <c r="G41" s="96" t="s">
        <v>320</v>
      </c>
      <c r="H41" s="96" t="s">
        <v>322</v>
      </c>
      <c r="I41" s="96" t="s">
        <v>323</v>
      </c>
    </row>
    <row r="42" spans="1:9" s="96" customFormat="1" ht="38.25" x14ac:dyDescent="0.25">
      <c r="C42" s="96" t="s">
        <v>310</v>
      </c>
      <c r="F42" s="96" t="s">
        <v>846</v>
      </c>
      <c r="G42" s="96" t="s">
        <v>321</v>
      </c>
      <c r="H42" s="96" t="s">
        <v>322</v>
      </c>
      <c r="I42" s="96" t="s">
        <v>323</v>
      </c>
    </row>
    <row r="43" spans="1:9" s="96" customFormat="1" ht="38.25" x14ac:dyDescent="0.25">
      <c r="A43" s="96">
        <v>22</v>
      </c>
      <c r="B43" s="96" t="s">
        <v>469</v>
      </c>
      <c r="C43" s="96" t="s">
        <v>470</v>
      </c>
      <c r="D43" s="96" t="s">
        <v>319</v>
      </c>
      <c r="F43" s="96" t="s">
        <v>846</v>
      </c>
      <c r="G43" s="96" t="s">
        <v>473</v>
      </c>
      <c r="H43" s="96" t="s">
        <v>322</v>
      </c>
      <c r="I43" s="96" t="s">
        <v>474</v>
      </c>
    </row>
    <row r="44" spans="1:9" s="96" customFormat="1" ht="38.25" x14ac:dyDescent="0.25">
      <c r="C44" s="96" t="s">
        <v>471</v>
      </c>
      <c r="D44" s="96" t="s">
        <v>319</v>
      </c>
      <c r="F44" s="96" t="s">
        <v>846</v>
      </c>
      <c r="G44" s="96" t="s">
        <v>473</v>
      </c>
      <c r="H44" s="96" t="s">
        <v>322</v>
      </c>
      <c r="I44" s="96" t="s">
        <v>474</v>
      </c>
    </row>
    <row r="45" spans="1:9" s="96" customFormat="1" ht="38.25" x14ac:dyDescent="0.25">
      <c r="C45" s="96" t="s">
        <v>472</v>
      </c>
      <c r="D45" s="96" t="s">
        <v>319</v>
      </c>
      <c r="F45" s="96" t="s">
        <v>846</v>
      </c>
      <c r="G45" s="96" t="s">
        <v>473</v>
      </c>
      <c r="H45" s="96" t="s">
        <v>322</v>
      </c>
      <c r="I45" s="96" t="s">
        <v>474</v>
      </c>
    </row>
    <row r="46" spans="1:9" s="96" customFormat="1" ht="38.25" x14ac:dyDescent="0.25">
      <c r="A46" s="96">
        <v>23</v>
      </c>
      <c r="B46" s="96" t="s">
        <v>468</v>
      </c>
      <c r="C46" s="96" t="s">
        <v>470</v>
      </c>
      <c r="D46" s="96" t="s">
        <v>319</v>
      </c>
      <c r="F46" s="96" t="s">
        <v>846</v>
      </c>
      <c r="G46" s="96" t="s">
        <v>473</v>
      </c>
      <c r="H46" s="96" t="s">
        <v>322</v>
      </c>
      <c r="I46" s="96" t="s">
        <v>474</v>
      </c>
    </row>
    <row r="47" spans="1:9" s="96" customFormat="1" ht="38.25" x14ac:dyDescent="0.25">
      <c r="C47" s="96" t="s">
        <v>471</v>
      </c>
      <c r="D47" s="96" t="s">
        <v>319</v>
      </c>
      <c r="F47" s="96" t="s">
        <v>846</v>
      </c>
      <c r="G47" s="96" t="s">
        <v>473</v>
      </c>
      <c r="H47" s="96" t="s">
        <v>322</v>
      </c>
      <c r="I47" s="96" t="s">
        <v>474</v>
      </c>
    </row>
    <row r="48" spans="1:9" s="96" customFormat="1" ht="38.25" x14ac:dyDescent="0.25">
      <c r="C48" s="96" t="s">
        <v>472</v>
      </c>
      <c r="D48" s="96" t="s">
        <v>319</v>
      </c>
      <c r="F48" s="96" t="s">
        <v>846</v>
      </c>
      <c r="G48" s="96" t="s">
        <v>473</v>
      </c>
      <c r="H48" s="96" t="s">
        <v>322</v>
      </c>
      <c r="I48" s="96" t="s">
        <v>474</v>
      </c>
    </row>
    <row r="49" spans="1:9" s="96" customFormat="1" ht="38.25" x14ac:dyDescent="0.25">
      <c r="A49" s="96">
        <v>24</v>
      </c>
      <c r="B49" s="96" t="s">
        <v>213</v>
      </c>
      <c r="C49" s="94" t="s">
        <v>403</v>
      </c>
      <c r="D49" s="96" t="s">
        <v>406</v>
      </c>
      <c r="F49" s="96" t="s">
        <v>846</v>
      </c>
      <c r="G49" s="96" t="s">
        <v>320</v>
      </c>
      <c r="H49" s="96" t="s">
        <v>322</v>
      </c>
      <c r="I49" s="96" t="s">
        <v>407</v>
      </c>
    </row>
    <row r="50" spans="1:9" s="96" customFormat="1" ht="38.25" x14ac:dyDescent="0.25">
      <c r="C50" s="96" t="s">
        <v>382</v>
      </c>
      <c r="F50" s="96" t="s">
        <v>846</v>
      </c>
      <c r="G50" s="96" t="s">
        <v>320</v>
      </c>
      <c r="H50" s="96" t="s">
        <v>322</v>
      </c>
      <c r="I50" s="96" t="s">
        <v>408</v>
      </c>
    </row>
    <row r="51" spans="1:9" s="96" customFormat="1" ht="38.25" x14ac:dyDescent="0.25">
      <c r="C51" s="96" t="s">
        <v>383</v>
      </c>
      <c r="F51" s="96" t="s">
        <v>846</v>
      </c>
      <c r="G51" s="96" t="s">
        <v>320</v>
      </c>
      <c r="H51" s="96" t="s">
        <v>322</v>
      </c>
      <c r="I51" s="96" t="s">
        <v>409</v>
      </c>
    </row>
    <row r="52" spans="1:9" s="96" customFormat="1" ht="38.25" x14ac:dyDescent="0.25">
      <c r="C52" s="96" t="s">
        <v>404</v>
      </c>
      <c r="D52" s="96" t="s">
        <v>406</v>
      </c>
      <c r="F52" s="96" t="s">
        <v>846</v>
      </c>
      <c r="G52" s="96" t="s">
        <v>320</v>
      </c>
      <c r="H52" s="96" t="s">
        <v>322</v>
      </c>
      <c r="I52" s="96" t="s">
        <v>410</v>
      </c>
    </row>
    <row r="53" spans="1:9" s="96" customFormat="1" ht="38.25" x14ac:dyDescent="0.25">
      <c r="A53" s="96">
        <v>25</v>
      </c>
      <c r="B53" s="96" t="s">
        <v>214</v>
      </c>
      <c r="C53" s="96" t="s">
        <v>389</v>
      </c>
      <c r="D53" s="96" t="s">
        <v>406</v>
      </c>
      <c r="F53" s="96" t="s">
        <v>846</v>
      </c>
      <c r="G53" s="96" t="s">
        <v>320</v>
      </c>
      <c r="H53" s="96" t="s">
        <v>322</v>
      </c>
      <c r="I53" s="96" t="s">
        <v>411</v>
      </c>
    </row>
    <row r="54" spans="1:9" s="96" customFormat="1" ht="38.25" x14ac:dyDescent="0.25">
      <c r="C54" s="96" t="s">
        <v>405</v>
      </c>
      <c r="D54" s="96" t="s">
        <v>406</v>
      </c>
      <c r="F54" s="96" t="s">
        <v>846</v>
      </c>
      <c r="G54" s="96" t="s">
        <v>320</v>
      </c>
      <c r="H54" s="96" t="s">
        <v>322</v>
      </c>
      <c r="I54" s="96" t="s">
        <v>412</v>
      </c>
    </row>
    <row r="55" spans="1:9" s="96" customFormat="1" ht="51" x14ac:dyDescent="0.25">
      <c r="C55" s="70" t="s">
        <v>391</v>
      </c>
      <c r="D55" s="96" t="s">
        <v>406</v>
      </c>
      <c r="F55" s="96" t="s">
        <v>846</v>
      </c>
      <c r="G55" s="96" t="s">
        <v>320</v>
      </c>
      <c r="H55" s="96" t="s">
        <v>322</v>
      </c>
      <c r="I55" s="96" t="s">
        <v>411</v>
      </c>
    </row>
    <row r="56" spans="1:9" s="96" customFormat="1" ht="38.25" x14ac:dyDescent="0.25">
      <c r="A56" s="96">
        <v>26</v>
      </c>
      <c r="B56" s="96" t="s">
        <v>215</v>
      </c>
      <c r="C56" s="94" t="s">
        <v>403</v>
      </c>
      <c r="F56" s="96" t="s">
        <v>846</v>
      </c>
      <c r="G56" s="96" t="s">
        <v>320</v>
      </c>
      <c r="H56" s="96" t="s">
        <v>322</v>
      </c>
      <c r="I56" s="96" t="s">
        <v>407</v>
      </c>
    </row>
    <row r="57" spans="1:9" s="96" customFormat="1" ht="38.25" x14ac:dyDescent="0.25">
      <c r="C57" s="94" t="s">
        <v>378</v>
      </c>
      <c r="D57" s="96" t="s">
        <v>406</v>
      </c>
      <c r="F57" s="96" t="s">
        <v>846</v>
      </c>
      <c r="G57" s="96" t="s">
        <v>320</v>
      </c>
      <c r="H57" s="96" t="s">
        <v>322</v>
      </c>
      <c r="I57" s="96" t="s">
        <v>410</v>
      </c>
    </row>
    <row r="58" spans="1:9" s="96" customFormat="1" ht="38.25" x14ac:dyDescent="0.25">
      <c r="C58" s="94" t="s">
        <v>379</v>
      </c>
      <c r="D58" s="96" t="s">
        <v>406</v>
      </c>
      <c r="F58" s="96" t="s">
        <v>846</v>
      </c>
      <c r="G58" s="96" t="s">
        <v>320</v>
      </c>
      <c r="H58" s="96" t="s">
        <v>322</v>
      </c>
      <c r="I58" s="96" t="s">
        <v>409</v>
      </c>
    </row>
    <row r="59" spans="1:9" s="96" customFormat="1" ht="38.25" x14ac:dyDescent="0.25">
      <c r="C59" s="94" t="s">
        <v>380</v>
      </c>
      <c r="D59" s="96" t="s">
        <v>406</v>
      </c>
      <c r="F59" s="96" t="s">
        <v>846</v>
      </c>
      <c r="G59" s="96" t="s">
        <v>320</v>
      </c>
      <c r="H59" s="96" t="s">
        <v>322</v>
      </c>
      <c r="I59" s="96" t="s">
        <v>412</v>
      </c>
    </row>
    <row r="60" spans="1:9" ht="47.25" customHeight="1" x14ac:dyDescent="0.25">
      <c r="A60" s="40">
        <v>27</v>
      </c>
      <c r="B60" s="96" t="s">
        <v>217</v>
      </c>
      <c r="C60" s="94" t="s">
        <v>285</v>
      </c>
      <c r="D60" s="267" t="s">
        <v>296</v>
      </c>
      <c r="E60" s="267"/>
      <c r="F60" s="267" t="s">
        <v>846</v>
      </c>
      <c r="G60" s="289" t="s">
        <v>298</v>
      </c>
      <c r="H60" s="289" t="s">
        <v>300</v>
      </c>
      <c r="I60" s="14"/>
    </row>
    <row r="61" spans="1:9" ht="45" customHeight="1" x14ac:dyDescent="0.25">
      <c r="A61" s="40"/>
      <c r="B61" s="96"/>
      <c r="C61" s="94" t="s">
        <v>295</v>
      </c>
      <c r="D61" s="267" t="s">
        <v>296</v>
      </c>
      <c r="E61" s="267"/>
      <c r="F61" s="267" t="s">
        <v>846</v>
      </c>
      <c r="G61" s="289" t="s">
        <v>299</v>
      </c>
      <c r="H61" s="289" t="s">
        <v>301</v>
      </c>
      <c r="I61" s="289" t="s">
        <v>302</v>
      </c>
    </row>
    <row r="62" spans="1:9" ht="63.75" x14ac:dyDescent="0.25">
      <c r="A62" s="34"/>
      <c r="B62" s="96"/>
      <c r="C62" s="94" t="s">
        <v>279</v>
      </c>
      <c r="D62" s="286" t="s">
        <v>297</v>
      </c>
      <c r="E62" s="287"/>
      <c r="F62" s="288" t="s">
        <v>846</v>
      </c>
      <c r="G62" s="289" t="s">
        <v>298</v>
      </c>
      <c r="H62" s="289" t="s">
        <v>300</v>
      </c>
      <c r="I62" s="14"/>
    </row>
    <row r="63" spans="1:9" ht="56.25" customHeight="1" x14ac:dyDescent="0.25">
      <c r="A63" s="34"/>
      <c r="B63" s="96"/>
      <c r="C63" s="94" t="s">
        <v>286</v>
      </c>
      <c r="D63" s="286" t="s">
        <v>297</v>
      </c>
      <c r="E63" s="287"/>
      <c r="F63" s="288" t="s">
        <v>846</v>
      </c>
      <c r="G63" s="289" t="s">
        <v>298</v>
      </c>
      <c r="H63" s="289" t="s">
        <v>300</v>
      </c>
      <c r="I63" s="14"/>
    </row>
    <row r="64" spans="1:9" ht="63.75" x14ac:dyDescent="0.25">
      <c r="A64" s="34">
        <v>28</v>
      </c>
      <c r="B64" s="96" t="s">
        <v>237</v>
      </c>
      <c r="C64" s="33" t="s">
        <v>345</v>
      </c>
      <c r="D64" s="33" t="s">
        <v>350</v>
      </c>
      <c r="E64" s="33"/>
      <c r="F64" s="33" t="s">
        <v>846</v>
      </c>
      <c r="G64" s="248" t="s">
        <v>346</v>
      </c>
      <c r="H64" s="248" t="s">
        <v>351</v>
      </c>
      <c r="I64" s="248" t="s">
        <v>352</v>
      </c>
    </row>
    <row r="65" spans="1:9" ht="63.75" x14ac:dyDescent="0.25">
      <c r="A65" s="34">
        <v>29</v>
      </c>
      <c r="B65" s="96" t="s">
        <v>240</v>
      </c>
      <c r="C65" s="33" t="s">
        <v>345</v>
      </c>
      <c r="D65" s="33" t="s">
        <v>350</v>
      </c>
      <c r="E65" s="33"/>
      <c r="F65" s="33" t="s">
        <v>846</v>
      </c>
      <c r="G65" s="248" t="s">
        <v>346</v>
      </c>
      <c r="H65" s="248" t="s">
        <v>351</v>
      </c>
      <c r="I65" s="248" t="s">
        <v>352</v>
      </c>
    </row>
    <row r="66" spans="1:9" ht="38.25" x14ac:dyDescent="0.25">
      <c r="A66" s="34">
        <v>30</v>
      </c>
      <c r="B66" s="96" t="s">
        <v>238</v>
      </c>
      <c r="C66" s="33" t="s">
        <v>542</v>
      </c>
      <c r="D66" s="33" t="s">
        <v>319</v>
      </c>
      <c r="E66" s="33"/>
      <c r="F66" s="33" t="s">
        <v>846</v>
      </c>
      <c r="G66" s="248" t="s">
        <v>482</v>
      </c>
      <c r="H66" s="248" t="s">
        <v>506</v>
      </c>
      <c r="I66" s="248"/>
    </row>
    <row r="67" spans="1:9" ht="38.25" x14ac:dyDescent="0.25">
      <c r="A67" s="34"/>
      <c r="B67" s="112"/>
      <c r="C67" s="33" t="s">
        <v>547</v>
      </c>
      <c r="D67" s="33" t="s">
        <v>319</v>
      </c>
      <c r="E67" s="33"/>
      <c r="F67" s="33" t="s">
        <v>846</v>
      </c>
      <c r="G67" s="248" t="s">
        <v>482</v>
      </c>
      <c r="H67" s="248" t="s">
        <v>506</v>
      </c>
      <c r="I67" s="248"/>
    </row>
    <row r="68" spans="1:9" ht="38.25" x14ac:dyDescent="0.25">
      <c r="A68" s="34">
        <v>31</v>
      </c>
      <c r="B68" s="265" t="s">
        <v>236</v>
      </c>
      <c r="C68" s="33" t="s">
        <v>534</v>
      </c>
      <c r="D68" s="33" t="s">
        <v>319</v>
      </c>
      <c r="E68" s="33"/>
      <c r="F68" s="33" t="s">
        <v>846</v>
      </c>
      <c r="G68" s="248" t="s">
        <v>482</v>
      </c>
      <c r="H68" s="248" t="s">
        <v>506</v>
      </c>
      <c r="I68" s="248"/>
    </row>
    <row r="69" spans="1:9" ht="38.25" x14ac:dyDescent="0.25">
      <c r="A69" s="34"/>
      <c r="B69" s="112"/>
      <c r="C69" s="33" t="s">
        <v>538</v>
      </c>
      <c r="D69" s="33" t="s">
        <v>548</v>
      </c>
      <c r="E69" s="33"/>
      <c r="F69" s="33" t="s">
        <v>846</v>
      </c>
      <c r="G69" s="248" t="s">
        <v>482</v>
      </c>
      <c r="H69" s="248" t="s">
        <v>506</v>
      </c>
      <c r="I69" s="248"/>
    </row>
    <row r="70" spans="1:9" ht="38.25" x14ac:dyDescent="0.25">
      <c r="A70" s="34">
        <v>32</v>
      </c>
      <c r="B70" s="302" t="s">
        <v>354</v>
      </c>
      <c r="C70" s="33" t="s">
        <v>534</v>
      </c>
      <c r="D70" s="33" t="s">
        <v>319</v>
      </c>
      <c r="E70" s="33"/>
      <c r="F70" s="33" t="s">
        <v>846</v>
      </c>
      <c r="G70" s="248" t="s">
        <v>482</v>
      </c>
      <c r="H70" s="248" t="s">
        <v>506</v>
      </c>
      <c r="I70" s="248"/>
    </row>
    <row r="71" spans="1:9" ht="38.25" x14ac:dyDescent="0.25">
      <c r="A71" s="34"/>
      <c r="B71" s="96"/>
      <c r="C71" s="33" t="s">
        <v>538</v>
      </c>
      <c r="D71" s="33" t="s">
        <v>548</v>
      </c>
      <c r="E71" s="33"/>
      <c r="F71" s="33" t="s">
        <v>846</v>
      </c>
      <c r="G71" s="248" t="s">
        <v>482</v>
      </c>
      <c r="H71" s="248" t="s">
        <v>506</v>
      </c>
      <c r="I71" s="248"/>
    </row>
    <row r="72" spans="1:9" ht="38.25" x14ac:dyDescent="0.25">
      <c r="A72" s="34">
        <v>33</v>
      </c>
      <c r="B72" s="96" t="s">
        <v>239</v>
      </c>
      <c r="C72" s="294" t="s">
        <v>494</v>
      </c>
      <c r="D72" s="33" t="s">
        <v>319</v>
      </c>
      <c r="E72" s="33"/>
      <c r="F72" s="33" t="s">
        <v>846</v>
      </c>
      <c r="G72" s="314" t="s">
        <v>504</v>
      </c>
      <c r="H72" s="100" t="s">
        <v>506</v>
      </c>
      <c r="I72" s="248"/>
    </row>
    <row r="73" spans="1:9" ht="38.25" x14ac:dyDescent="0.25">
      <c r="A73" s="32"/>
      <c r="B73" s="96"/>
      <c r="C73" s="294" t="s">
        <v>495</v>
      </c>
      <c r="D73" s="33" t="s">
        <v>319</v>
      </c>
      <c r="E73" s="33"/>
      <c r="F73" s="33" t="s">
        <v>846</v>
      </c>
      <c r="G73" s="314" t="s">
        <v>504</v>
      </c>
      <c r="H73" s="100" t="s">
        <v>506</v>
      </c>
      <c r="I73" s="248"/>
    </row>
    <row r="74" spans="1:9" ht="38.25" x14ac:dyDescent="0.25">
      <c r="A74" s="32"/>
      <c r="B74" s="96"/>
      <c r="C74" s="294" t="s">
        <v>496</v>
      </c>
      <c r="D74" s="33" t="s">
        <v>319</v>
      </c>
      <c r="E74" s="33"/>
      <c r="F74" s="33" t="s">
        <v>846</v>
      </c>
      <c r="G74" s="289" t="s">
        <v>505</v>
      </c>
      <c r="H74" s="100" t="s">
        <v>506</v>
      </c>
      <c r="I74" s="14"/>
    </row>
    <row r="75" spans="1:9" s="43" customFormat="1" x14ac:dyDescent="0.25">
      <c r="A75" s="41"/>
      <c r="B75" s="41"/>
      <c r="C75" s="42"/>
      <c r="D75" s="42"/>
      <c r="E75" s="42"/>
      <c r="F75" s="42"/>
      <c r="G75" s="44"/>
      <c r="H75" s="44"/>
      <c r="I75" s="44"/>
    </row>
    <row r="76" spans="1:9" x14ac:dyDescent="0.25">
      <c r="A76" s="35"/>
      <c r="B76" s="35"/>
      <c r="C76" s="35"/>
      <c r="D76" s="35"/>
      <c r="E76" s="35"/>
      <c r="F76" s="35"/>
    </row>
    <row r="77" spans="1:9" ht="15.75" x14ac:dyDescent="0.25">
      <c r="A77" s="36"/>
      <c r="B77" s="36"/>
    </row>
    <row r="78" spans="1:9" ht="15.75" x14ac:dyDescent="0.25">
      <c r="A78" s="37" t="s">
        <v>17</v>
      </c>
      <c r="B78" s="37"/>
    </row>
    <row r="79" spans="1:9" x14ac:dyDescent="0.25">
      <c r="A79" s="78" t="s">
        <v>52</v>
      </c>
      <c r="B79" s="78"/>
      <c r="C79" s="38" t="s">
        <v>80</v>
      </c>
    </row>
    <row r="80" spans="1:9" x14ac:dyDescent="0.25">
      <c r="A80" s="78" t="s">
        <v>53</v>
      </c>
      <c r="B80" s="78"/>
      <c r="C80" s="38" t="s">
        <v>65</v>
      </c>
    </row>
    <row r="81" spans="1:6" x14ac:dyDescent="0.25">
      <c r="A81" s="78" t="s">
        <v>54</v>
      </c>
      <c r="B81" s="78"/>
      <c r="C81" s="38" t="s">
        <v>66</v>
      </c>
    </row>
    <row r="82" spans="1:6" x14ac:dyDescent="0.25">
      <c r="A82" s="78">
        <v>4</v>
      </c>
      <c r="B82" s="78"/>
      <c r="C82" s="38" t="s">
        <v>67</v>
      </c>
    </row>
    <row r="83" spans="1:6" x14ac:dyDescent="0.25">
      <c r="A83" s="78">
        <v>5</v>
      </c>
      <c r="B83" s="78"/>
      <c r="C83" s="38" t="s">
        <v>68</v>
      </c>
    </row>
    <row r="84" spans="1:6" x14ac:dyDescent="0.25">
      <c r="A84" s="78">
        <v>6</v>
      </c>
      <c r="B84" s="78"/>
      <c r="C84" s="38" t="s">
        <v>69</v>
      </c>
    </row>
    <row r="85" spans="1:6" x14ac:dyDescent="0.25">
      <c r="A85" s="78">
        <v>7</v>
      </c>
      <c r="B85" s="78"/>
      <c r="C85" s="466" t="s">
        <v>70</v>
      </c>
      <c r="D85" s="466"/>
      <c r="E85" s="466"/>
      <c r="F85" s="466"/>
    </row>
  </sheetData>
  <mergeCells count="9">
    <mergeCell ref="C85:F85"/>
    <mergeCell ref="I5:I6"/>
    <mergeCell ref="A1:I1"/>
    <mergeCell ref="F5:H5"/>
    <mergeCell ref="A5:A6"/>
    <mergeCell ref="C5:C6"/>
    <mergeCell ref="D5:D6"/>
    <mergeCell ref="E5:E6"/>
    <mergeCell ref="B5:B6"/>
  </mergeCells>
  <pageMargins left="0.9055118110236221" right="0.70866141732283472" top="0.15748031496062992" bottom="0.23622047244094491" header="0.31496062992125984" footer="0.15748031496062992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7"/>
  <sheetViews>
    <sheetView showGridLines="0" view="pageLayout" topLeftCell="A2" zoomScaleNormal="100" zoomScaleSheetLayoutView="100" workbookViewId="0">
      <selection activeCell="E12" sqref="E12"/>
    </sheetView>
  </sheetViews>
  <sheetFormatPr defaultColWidth="10.28515625" defaultRowHeight="15" customHeight="1" x14ac:dyDescent="0.25"/>
  <cols>
    <col min="1" max="1" width="2" style="169" customWidth="1"/>
    <col min="2" max="2" width="5.5703125" style="169" customWidth="1"/>
    <col min="3" max="3" width="28.7109375" style="255" customWidth="1"/>
    <col min="4" max="4" width="33.28515625" style="171" customWidth="1"/>
    <col min="5" max="5" width="23.28515625" style="169" customWidth="1"/>
    <col min="6" max="6" width="21.42578125" style="169" customWidth="1"/>
    <col min="7" max="16384" width="10.28515625" style="169"/>
  </cols>
  <sheetData>
    <row r="1" spans="2:6" ht="18.75" x14ac:dyDescent="0.3">
      <c r="B1" s="434" t="s">
        <v>96</v>
      </c>
      <c r="C1" s="434"/>
      <c r="D1" s="434"/>
      <c r="E1" s="434"/>
      <c r="F1" s="434"/>
    </row>
    <row r="2" spans="2:6" ht="7.5" customHeight="1" x14ac:dyDescent="0.25">
      <c r="B2" s="170"/>
      <c r="C2" s="252"/>
    </row>
    <row r="3" spans="2:6" s="173" customFormat="1" x14ac:dyDescent="0.25">
      <c r="B3" s="172"/>
      <c r="C3" s="253"/>
      <c r="D3" s="171"/>
    </row>
    <row r="4" spans="2:6" s="176" customFormat="1" ht="47.25" x14ac:dyDescent="0.25">
      <c r="B4" s="174" t="s">
        <v>0</v>
      </c>
      <c r="C4" s="175" t="s">
        <v>97</v>
      </c>
      <c r="D4" s="174" t="s">
        <v>98</v>
      </c>
      <c r="E4" s="175" t="s">
        <v>99</v>
      </c>
      <c r="F4" s="175" t="s">
        <v>110</v>
      </c>
    </row>
    <row r="5" spans="2:6" s="176" customFormat="1" ht="16.5" customHeight="1" x14ac:dyDescent="0.25">
      <c r="B5" s="174">
        <v>1</v>
      </c>
      <c r="C5" s="175">
        <v>2</v>
      </c>
      <c r="D5" s="174">
        <v>3</v>
      </c>
      <c r="E5" s="174">
        <v>4</v>
      </c>
      <c r="F5" s="174">
        <v>5</v>
      </c>
    </row>
    <row r="6" spans="2:6" s="178" customFormat="1" ht="25.5" x14ac:dyDescent="0.25">
      <c r="B6" s="177">
        <v>1</v>
      </c>
      <c r="C6" s="356" t="s">
        <v>180</v>
      </c>
      <c r="D6" s="256" t="s">
        <v>182</v>
      </c>
      <c r="E6" s="177" t="s">
        <v>692</v>
      </c>
      <c r="F6" s="357"/>
    </row>
    <row r="7" spans="2:6" s="178" customFormat="1" ht="25.5" x14ac:dyDescent="0.25">
      <c r="B7" s="177">
        <v>2</v>
      </c>
      <c r="C7" s="356" t="s">
        <v>181</v>
      </c>
      <c r="D7" s="256" t="s">
        <v>724</v>
      </c>
      <c r="E7" s="177" t="s">
        <v>692</v>
      </c>
      <c r="F7" s="357"/>
    </row>
    <row r="8" spans="2:6" s="178" customFormat="1" ht="38.25" x14ac:dyDescent="0.25">
      <c r="B8" s="177">
        <v>3</v>
      </c>
      <c r="C8" s="356" t="s">
        <v>259</v>
      </c>
      <c r="D8" s="256" t="s">
        <v>731</v>
      </c>
      <c r="E8" s="177" t="s">
        <v>692</v>
      </c>
      <c r="F8" s="357"/>
    </row>
    <row r="9" spans="2:6" s="178" customFormat="1" ht="38.25" x14ac:dyDescent="0.25">
      <c r="B9" s="177">
        <v>4</v>
      </c>
      <c r="C9" s="356" t="s">
        <v>184</v>
      </c>
      <c r="D9" s="256" t="s">
        <v>732</v>
      </c>
      <c r="E9" s="177" t="s">
        <v>692</v>
      </c>
      <c r="F9" s="357"/>
    </row>
    <row r="10" spans="2:6" s="178" customFormat="1" ht="25.5" x14ac:dyDescent="0.25">
      <c r="B10" s="177">
        <v>5</v>
      </c>
      <c r="C10" s="356" t="s">
        <v>185</v>
      </c>
      <c r="D10" s="256" t="s">
        <v>733</v>
      </c>
      <c r="E10" s="177" t="s">
        <v>692</v>
      </c>
      <c r="F10" s="357"/>
    </row>
    <row r="11" spans="2:6" s="178" customFormat="1" ht="25.5" x14ac:dyDescent="0.25">
      <c r="B11" s="177">
        <v>6</v>
      </c>
      <c r="C11" s="356" t="s">
        <v>192</v>
      </c>
      <c r="D11" s="256" t="s">
        <v>694</v>
      </c>
      <c r="E11" s="177" t="s">
        <v>692</v>
      </c>
      <c r="F11" s="357"/>
    </row>
    <row r="12" spans="2:6" s="178" customFormat="1" ht="25.5" x14ac:dyDescent="0.25">
      <c r="B12" s="177">
        <v>7</v>
      </c>
      <c r="C12" s="356" t="s">
        <v>193</v>
      </c>
      <c r="D12" s="256" t="s">
        <v>693</v>
      </c>
      <c r="E12" s="177" t="s">
        <v>692</v>
      </c>
      <c r="F12" s="357"/>
    </row>
    <row r="13" spans="2:6" s="178" customFormat="1" ht="51" x14ac:dyDescent="0.25">
      <c r="B13" s="177">
        <v>8</v>
      </c>
      <c r="C13" s="356" t="s">
        <v>194</v>
      </c>
      <c r="D13" s="256" t="s">
        <v>695</v>
      </c>
      <c r="E13" s="177" t="s">
        <v>692</v>
      </c>
      <c r="F13" s="357"/>
    </row>
    <row r="14" spans="2:6" s="178" customFormat="1" ht="25.5" x14ac:dyDescent="0.25">
      <c r="B14" s="177">
        <v>9</v>
      </c>
      <c r="C14" s="356" t="s">
        <v>198</v>
      </c>
      <c r="D14" s="256" t="s">
        <v>696</v>
      </c>
      <c r="E14" s="177" t="s">
        <v>692</v>
      </c>
      <c r="F14" s="357"/>
    </row>
    <row r="15" spans="2:6" s="178" customFormat="1" ht="38.25" x14ac:dyDescent="0.25">
      <c r="B15" s="177">
        <v>10</v>
      </c>
      <c r="C15" s="356" t="s">
        <v>199</v>
      </c>
      <c r="D15" s="256" t="s">
        <v>697</v>
      </c>
      <c r="E15" s="177" t="s">
        <v>692</v>
      </c>
      <c r="F15" s="357"/>
    </row>
    <row r="16" spans="2:6" s="178" customFormat="1" ht="25.5" x14ac:dyDescent="0.25">
      <c r="B16" s="177">
        <v>11</v>
      </c>
      <c r="C16" s="356" t="s">
        <v>211</v>
      </c>
      <c r="D16" s="256" t="s">
        <v>725</v>
      </c>
      <c r="E16" s="177" t="s">
        <v>692</v>
      </c>
      <c r="F16" s="357"/>
    </row>
    <row r="17" spans="2:6" s="178" customFormat="1" ht="25.5" x14ac:dyDescent="0.25">
      <c r="B17" s="177">
        <v>12</v>
      </c>
      <c r="C17" s="356" t="s">
        <v>200</v>
      </c>
      <c r="D17" s="256" t="s">
        <v>726</v>
      </c>
      <c r="E17" s="177" t="s">
        <v>692</v>
      </c>
      <c r="F17" s="358"/>
    </row>
    <row r="18" spans="2:6" s="178" customFormat="1" ht="15.75" x14ac:dyDescent="0.25">
      <c r="B18" s="177">
        <v>13</v>
      </c>
      <c r="C18" s="356" t="s">
        <v>201</v>
      </c>
      <c r="D18" s="256" t="s">
        <v>727</v>
      </c>
      <c r="E18" s="177" t="s">
        <v>692</v>
      </c>
      <c r="F18" s="358"/>
    </row>
    <row r="19" spans="2:6" s="178" customFormat="1" ht="25.5" x14ac:dyDescent="0.25">
      <c r="B19" s="177">
        <v>14</v>
      </c>
      <c r="C19" s="356" t="s">
        <v>202</v>
      </c>
      <c r="D19" s="256" t="s">
        <v>728</v>
      </c>
      <c r="E19" s="177" t="s">
        <v>692</v>
      </c>
      <c r="F19" s="358"/>
    </row>
    <row r="20" spans="2:6" s="178" customFormat="1" ht="25.5" x14ac:dyDescent="0.25">
      <c r="B20" s="177">
        <v>15</v>
      </c>
      <c r="C20" s="356" t="s">
        <v>203</v>
      </c>
      <c r="D20" s="256" t="s">
        <v>806</v>
      </c>
      <c r="E20" s="177" t="s">
        <v>692</v>
      </c>
      <c r="F20" s="358"/>
    </row>
    <row r="21" spans="2:6" s="178" customFormat="1" ht="25.5" x14ac:dyDescent="0.25">
      <c r="B21" s="177">
        <v>16</v>
      </c>
      <c r="C21" s="356" t="s">
        <v>204</v>
      </c>
      <c r="D21" s="96" t="s">
        <v>698</v>
      </c>
      <c r="E21" s="177" t="s">
        <v>692</v>
      </c>
      <c r="F21" s="357"/>
    </row>
    <row r="22" spans="2:6" s="178" customFormat="1" ht="25.5" x14ac:dyDescent="0.25">
      <c r="B22" s="177">
        <v>17</v>
      </c>
      <c r="C22" s="356" t="s">
        <v>205</v>
      </c>
      <c r="D22" s="96" t="s">
        <v>699</v>
      </c>
      <c r="E22" s="177" t="s">
        <v>692</v>
      </c>
      <c r="F22" s="357"/>
    </row>
    <row r="23" spans="2:6" s="178" customFormat="1" ht="25.5" x14ac:dyDescent="0.25">
      <c r="B23" s="177">
        <v>18</v>
      </c>
      <c r="C23" s="356" t="s">
        <v>206</v>
      </c>
      <c r="D23" s="256" t="s">
        <v>700</v>
      </c>
      <c r="E23" s="177" t="s">
        <v>692</v>
      </c>
      <c r="F23" s="357"/>
    </row>
    <row r="24" spans="2:6" s="178" customFormat="1" ht="25.5" x14ac:dyDescent="0.25">
      <c r="B24" s="177">
        <v>19</v>
      </c>
      <c r="C24" s="356" t="s">
        <v>207</v>
      </c>
      <c r="D24" s="256" t="s">
        <v>701</v>
      </c>
      <c r="E24" s="177" t="s">
        <v>692</v>
      </c>
      <c r="F24" s="357"/>
    </row>
    <row r="25" spans="2:6" s="178" customFormat="1" ht="25.5" x14ac:dyDescent="0.25">
      <c r="B25" s="177">
        <v>20</v>
      </c>
      <c r="C25" s="356" t="s">
        <v>208</v>
      </c>
      <c r="D25" s="256" t="s">
        <v>702</v>
      </c>
      <c r="E25" s="177" t="s">
        <v>692</v>
      </c>
      <c r="F25" s="357"/>
    </row>
    <row r="26" spans="2:6" s="178" customFormat="1" ht="25.5" x14ac:dyDescent="0.25">
      <c r="B26" s="177">
        <v>21</v>
      </c>
      <c r="C26" s="356" t="s">
        <v>218</v>
      </c>
      <c r="D26" s="256" t="s">
        <v>703</v>
      </c>
      <c r="E26" s="177" t="s">
        <v>692</v>
      </c>
      <c r="F26" s="359"/>
    </row>
    <row r="27" spans="2:6" ht="25.5" x14ac:dyDescent="0.25">
      <c r="B27" s="270">
        <v>22</v>
      </c>
      <c r="C27" s="356" t="s">
        <v>219</v>
      </c>
      <c r="D27" s="264" t="s">
        <v>704</v>
      </c>
      <c r="E27" s="177" t="s">
        <v>692</v>
      </c>
      <c r="F27" s="360"/>
    </row>
    <row r="28" spans="2:6" ht="42.75" customHeight="1" x14ac:dyDescent="0.25">
      <c r="B28" s="268">
        <v>23</v>
      </c>
      <c r="C28" s="356" t="s">
        <v>222</v>
      </c>
      <c r="D28" s="263" t="s">
        <v>667</v>
      </c>
      <c r="E28" s="177" t="s">
        <v>692</v>
      </c>
      <c r="F28" s="361"/>
    </row>
    <row r="29" spans="2:6" ht="38.25" x14ac:dyDescent="0.25">
      <c r="B29" s="268">
        <v>24</v>
      </c>
      <c r="C29" s="257" t="s">
        <v>223</v>
      </c>
      <c r="D29" s="263" t="s">
        <v>666</v>
      </c>
      <c r="E29" s="177" t="s">
        <v>692</v>
      </c>
      <c r="F29" s="361"/>
    </row>
    <row r="30" spans="2:6" s="179" customFormat="1" ht="38.25" x14ac:dyDescent="0.25">
      <c r="B30" s="269">
        <v>25</v>
      </c>
      <c r="C30" s="257" t="s">
        <v>224</v>
      </c>
      <c r="D30" s="265" t="s">
        <v>668</v>
      </c>
      <c r="E30" s="177" t="s">
        <v>692</v>
      </c>
      <c r="F30" s="362"/>
    </row>
    <row r="31" spans="2:6" s="179" customFormat="1" ht="25.5" x14ac:dyDescent="0.25">
      <c r="B31" s="269">
        <v>26</v>
      </c>
      <c r="C31" s="356" t="s">
        <v>225</v>
      </c>
      <c r="D31" s="265" t="s">
        <v>705</v>
      </c>
      <c r="E31" s="177" t="s">
        <v>692</v>
      </c>
      <c r="F31" s="362"/>
    </row>
    <row r="32" spans="2:6" s="179" customFormat="1" ht="38.25" x14ac:dyDescent="0.25">
      <c r="B32" s="269">
        <v>27</v>
      </c>
      <c r="C32" s="356" t="s">
        <v>226</v>
      </c>
      <c r="D32" s="265" t="s">
        <v>706</v>
      </c>
      <c r="E32" s="177" t="s">
        <v>692</v>
      </c>
      <c r="F32" s="362"/>
    </row>
    <row r="33" spans="2:8" s="179" customFormat="1" ht="25.5" x14ac:dyDescent="0.25">
      <c r="B33" s="269">
        <v>28</v>
      </c>
      <c r="C33" s="257" t="s">
        <v>227</v>
      </c>
      <c r="D33" s="265" t="s">
        <v>707</v>
      </c>
      <c r="E33" s="177" t="s">
        <v>692</v>
      </c>
      <c r="F33" s="363"/>
    </row>
    <row r="34" spans="2:8" s="179" customFormat="1" ht="39" x14ac:dyDescent="0.25">
      <c r="B34" s="269">
        <v>29</v>
      </c>
      <c r="C34" s="260" t="s">
        <v>228</v>
      </c>
      <c r="D34" s="265" t="s">
        <v>729</v>
      </c>
      <c r="E34" s="177" t="s">
        <v>692</v>
      </c>
      <c r="F34" s="363"/>
    </row>
    <row r="35" spans="2:8" s="179" customFormat="1" ht="38.25" x14ac:dyDescent="0.25">
      <c r="B35" s="269">
        <v>30</v>
      </c>
      <c r="C35" s="266" t="s">
        <v>229</v>
      </c>
      <c r="D35" s="265" t="s">
        <v>708</v>
      </c>
      <c r="E35" s="177" t="s">
        <v>692</v>
      </c>
      <c r="F35" s="363"/>
      <c r="H35" s="367"/>
    </row>
    <row r="36" spans="2:8" s="179" customFormat="1" ht="38.25" x14ac:dyDescent="0.25">
      <c r="B36" s="269">
        <v>31</v>
      </c>
      <c r="C36" s="302" t="s">
        <v>353</v>
      </c>
      <c r="D36" s="265" t="s">
        <v>710</v>
      </c>
      <c r="E36" s="177" t="s">
        <v>692</v>
      </c>
      <c r="F36" s="363"/>
    </row>
    <row r="37" spans="2:8" s="179" customFormat="1" ht="26.25" x14ac:dyDescent="0.25">
      <c r="B37" s="269">
        <v>32</v>
      </c>
      <c r="C37" s="260" t="s">
        <v>230</v>
      </c>
      <c r="D37" s="265" t="s">
        <v>709</v>
      </c>
      <c r="E37" s="177" t="s">
        <v>692</v>
      </c>
      <c r="F37" s="363"/>
    </row>
    <row r="38" spans="2:8" s="179" customFormat="1" ht="38.25" x14ac:dyDescent="0.25">
      <c r="B38" s="269">
        <v>33</v>
      </c>
      <c r="C38" s="267" t="s">
        <v>231</v>
      </c>
      <c r="D38" s="265" t="s">
        <v>730</v>
      </c>
      <c r="E38" s="177" t="s">
        <v>692</v>
      </c>
      <c r="F38" s="363"/>
    </row>
    <row r="39" spans="2:8" s="179" customFormat="1" x14ac:dyDescent="0.25">
      <c r="C39" s="261"/>
      <c r="D39" s="259"/>
    </row>
    <row r="40" spans="2:8" ht="15" customHeight="1" x14ac:dyDescent="0.25">
      <c r="B40" s="169" t="s">
        <v>9</v>
      </c>
      <c r="C40" s="262"/>
      <c r="D40" s="258"/>
    </row>
    <row r="41" spans="2:8" ht="15" customHeight="1" x14ac:dyDescent="0.25">
      <c r="B41" s="179" t="s">
        <v>49</v>
      </c>
      <c r="C41" s="262"/>
      <c r="D41" s="258"/>
    </row>
    <row r="42" spans="2:8" ht="15" customHeight="1" x14ac:dyDescent="0.25">
      <c r="B42" s="179" t="s">
        <v>100</v>
      </c>
      <c r="C42" s="262"/>
      <c r="D42" s="258"/>
    </row>
    <row r="43" spans="2:8" ht="15" customHeight="1" x14ac:dyDescent="0.25">
      <c r="B43" s="179" t="s">
        <v>101</v>
      </c>
      <c r="C43" s="262"/>
      <c r="D43" s="258"/>
    </row>
    <row r="44" spans="2:8" ht="15" customHeight="1" x14ac:dyDescent="0.25">
      <c r="B44" s="179" t="s">
        <v>102</v>
      </c>
      <c r="C44" s="262"/>
      <c r="D44" s="258"/>
    </row>
    <row r="45" spans="2:8" ht="15" customHeight="1" x14ac:dyDescent="0.25">
      <c r="C45" s="262"/>
      <c r="D45" s="258"/>
    </row>
    <row r="46" spans="2:8" ht="15" customHeight="1" x14ac:dyDescent="0.25">
      <c r="C46" s="262"/>
      <c r="D46" s="258"/>
    </row>
    <row r="47" spans="2:8" ht="15" customHeight="1" x14ac:dyDescent="0.25">
      <c r="C47" s="262"/>
      <c r="D47" s="258"/>
    </row>
    <row r="48" spans="2:8" ht="15" customHeight="1" x14ac:dyDescent="0.25">
      <c r="C48" s="262"/>
      <c r="D48" s="258"/>
    </row>
    <row r="49" spans="3:4" ht="15" customHeight="1" x14ac:dyDescent="0.25">
      <c r="C49" s="262"/>
      <c r="D49" s="258"/>
    </row>
    <row r="50" spans="3:4" ht="15" customHeight="1" x14ac:dyDescent="0.25">
      <c r="C50" s="262"/>
      <c r="D50" s="258"/>
    </row>
    <row r="51" spans="3:4" ht="15" customHeight="1" x14ac:dyDescent="0.25">
      <c r="C51" s="262"/>
      <c r="D51" s="258"/>
    </row>
    <row r="52" spans="3:4" ht="15" customHeight="1" x14ac:dyDescent="0.25">
      <c r="C52" s="262"/>
      <c r="D52" s="258"/>
    </row>
    <row r="53" spans="3:4" ht="15" customHeight="1" x14ac:dyDescent="0.25">
      <c r="C53" s="262"/>
      <c r="D53" s="258"/>
    </row>
    <row r="54" spans="3:4" ht="15" customHeight="1" x14ac:dyDescent="0.25">
      <c r="C54" s="262"/>
      <c r="D54" s="258"/>
    </row>
    <row r="55" spans="3:4" ht="15" customHeight="1" x14ac:dyDescent="0.25">
      <c r="C55" s="262"/>
      <c r="D55" s="258"/>
    </row>
    <row r="56" spans="3:4" ht="15" customHeight="1" x14ac:dyDescent="0.25">
      <c r="C56" s="262"/>
      <c r="D56" s="258"/>
    </row>
    <row r="60" spans="3:4" ht="30" customHeight="1" x14ac:dyDescent="0.25">
      <c r="D60" s="180"/>
    </row>
    <row r="61" spans="3:4" s="179" customFormat="1" x14ac:dyDescent="0.25">
      <c r="C61" s="254"/>
      <c r="D61" s="181"/>
    </row>
    <row r="62" spans="3:4" x14ac:dyDescent="0.25">
      <c r="D62" s="180"/>
    </row>
    <row r="63" spans="3:4" x14ac:dyDescent="0.25">
      <c r="D63" s="180"/>
    </row>
    <row r="64" spans="3:4" x14ac:dyDescent="0.25">
      <c r="D64" s="180"/>
    </row>
    <row r="65" spans="4:7" x14ac:dyDescent="0.25">
      <c r="D65" s="180"/>
    </row>
    <row r="66" spans="4:7" x14ac:dyDescent="0.25">
      <c r="D66" s="180"/>
    </row>
    <row r="67" spans="4:7" x14ac:dyDescent="0.25">
      <c r="D67" s="180"/>
    </row>
    <row r="68" spans="4:7" x14ac:dyDescent="0.25">
      <c r="D68" s="180"/>
    </row>
    <row r="69" spans="4:7" x14ac:dyDescent="0.25">
      <c r="D69" s="180"/>
    </row>
    <row r="70" spans="4:7" x14ac:dyDescent="0.25">
      <c r="D70" s="180"/>
    </row>
    <row r="71" spans="4:7" x14ac:dyDescent="0.25">
      <c r="D71" s="180"/>
    </row>
    <row r="72" spans="4:7" x14ac:dyDescent="0.25">
      <c r="D72" s="180"/>
    </row>
    <row r="73" spans="4:7" x14ac:dyDescent="0.25">
      <c r="D73" s="180"/>
    </row>
    <row r="74" spans="4:7" x14ac:dyDescent="0.25">
      <c r="D74" s="180"/>
    </row>
    <row r="80" spans="4:7" x14ac:dyDescent="0.25">
      <c r="E80" s="173"/>
      <c r="F80" s="173"/>
      <c r="G80" s="173"/>
    </row>
    <row r="81" spans="5:7" x14ac:dyDescent="0.25">
      <c r="E81" s="182"/>
      <c r="F81" s="183"/>
      <c r="G81" s="182"/>
    </row>
    <row r="82" spans="5:7" x14ac:dyDescent="0.25">
      <c r="E82" s="184"/>
      <c r="F82" s="185"/>
      <c r="G82" s="184"/>
    </row>
    <row r="83" spans="5:7" x14ac:dyDescent="0.25">
      <c r="E83" s="184"/>
      <c r="F83" s="185"/>
      <c r="G83" s="184"/>
    </row>
    <row r="84" spans="5:7" x14ac:dyDescent="0.25">
      <c r="E84" s="184"/>
      <c r="F84" s="185"/>
      <c r="G84" s="184"/>
    </row>
    <row r="85" spans="5:7" x14ac:dyDescent="0.25">
      <c r="E85" s="184"/>
      <c r="F85" s="185"/>
      <c r="G85" s="184"/>
    </row>
    <row r="86" spans="5:7" x14ac:dyDescent="0.25">
      <c r="E86" s="184"/>
      <c r="F86" s="185"/>
      <c r="G86" s="184"/>
    </row>
    <row r="87" spans="5:7" x14ac:dyDescent="0.25">
      <c r="E87" s="184"/>
      <c r="F87" s="185"/>
      <c r="G87" s="184"/>
    </row>
  </sheetData>
  <mergeCells count="1">
    <mergeCell ref="B1:F1"/>
  </mergeCells>
  <pageMargins left="0.70833333333333304" right="0.31458333333333299" top="0.74791666666666701" bottom="0.74791666666666701" header="0.31458333333333299" footer="0.31458333333333299"/>
  <pageSetup paperSize="9" scale="80" firstPageNumber="4294963191" orientation="portrait" r:id="rId1"/>
  <headerFooter alignWithMargins="0">
    <oddHeader xml:space="preserve">&amp;RLampiran 1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7"/>
  <sheetViews>
    <sheetView showGridLines="0" topLeftCell="A16" zoomScale="70" zoomScaleNormal="70" zoomScaleSheetLayoutView="120" workbookViewId="0">
      <selection activeCell="H23" sqref="H23"/>
    </sheetView>
  </sheetViews>
  <sheetFormatPr defaultColWidth="9.140625" defaultRowHeight="15" x14ac:dyDescent="0.25"/>
  <cols>
    <col min="1" max="1" width="6.85546875" style="299" customWidth="1"/>
    <col min="2" max="2" width="35.5703125" style="167" customWidth="1"/>
    <col min="3" max="3" width="53.5703125" style="166" customWidth="1"/>
    <col min="4" max="4" width="2.85546875" style="189" customWidth="1"/>
    <col min="5" max="5" width="45.140625" style="72" customWidth="1"/>
    <col min="6" max="6" width="34.42578125" style="72" customWidth="1"/>
    <col min="7" max="7" width="34.7109375" style="72" customWidth="1"/>
    <col min="8" max="8" width="38" style="72" customWidth="1"/>
    <col min="9" max="9" width="9.140625" style="72" customWidth="1"/>
    <col min="10" max="10" width="4.85546875" style="72" customWidth="1"/>
    <col min="11" max="51" width="4.5703125" style="72" customWidth="1"/>
    <col min="52" max="52" width="5.85546875" style="66" customWidth="1"/>
    <col min="53" max="16384" width="9.140625" style="72"/>
  </cols>
  <sheetData>
    <row r="1" spans="1:52" s="19" customFormat="1" x14ac:dyDescent="0.25">
      <c r="A1" s="310"/>
      <c r="AZ1" s="61"/>
    </row>
    <row r="2" spans="1:52" s="19" customFormat="1" ht="46.5" x14ac:dyDescent="0.7">
      <c r="A2" s="435" t="s">
        <v>45</v>
      </c>
      <c r="B2" s="435"/>
      <c r="C2" s="435"/>
      <c r="D2" s="435"/>
      <c r="E2" s="435"/>
      <c r="F2" s="435"/>
      <c r="G2" s="435"/>
      <c r="H2" s="435"/>
      <c r="AZ2" s="61"/>
    </row>
    <row r="3" spans="1:52" s="19" customFormat="1" ht="15.75" x14ac:dyDescent="0.25">
      <c r="A3" s="311" t="s">
        <v>103</v>
      </c>
      <c r="B3" s="88"/>
      <c r="C3" s="88"/>
      <c r="D3" s="88"/>
      <c r="E3" s="88"/>
      <c r="F3" s="90"/>
      <c r="G3" s="16"/>
      <c r="H3" s="16"/>
      <c r="AZ3" s="61"/>
    </row>
    <row r="4" spans="1:52" s="19" customFormat="1" ht="15.75" x14ac:dyDescent="0.25">
      <c r="A4" s="311"/>
      <c r="B4" s="88"/>
      <c r="C4" s="88"/>
      <c r="D4" s="88"/>
      <c r="E4" s="16"/>
      <c r="F4" s="17"/>
      <c r="G4" s="16"/>
      <c r="H4" s="16"/>
      <c r="K4" s="436"/>
      <c r="L4" s="436"/>
      <c r="M4" s="436"/>
      <c r="N4" s="436"/>
      <c r="O4" s="436"/>
      <c r="P4" s="436"/>
      <c r="Q4" s="436"/>
      <c r="R4" s="436"/>
      <c r="S4" s="436"/>
      <c r="T4" s="436"/>
      <c r="U4" s="436"/>
      <c r="V4" s="436"/>
      <c r="W4" s="436"/>
      <c r="X4" s="436"/>
      <c r="Y4" s="436"/>
      <c r="Z4" s="436"/>
      <c r="AA4" s="436"/>
      <c r="AB4" s="436"/>
      <c r="AC4" s="436"/>
      <c r="AD4" s="436"/>
      <c r="AE4" s="61"/>
      <c r="AF4" s="436"/>
      <c r="AG4" s="436"/>
      <c r="AH4" s="436"/>
      <c r="AI4" s="436"/>
      <c r="AJ4" s="436"/>
      <c r="AK4" s="436"/>
      <c r="AL4" s="436"/>
      <c r="AM4" s="436"/>
      <c r="AN4" s="436"/>
      <c r="AO4" s="436"/>
      <c r="AP4" s="436"/>
      <c r="AQ4" s="436"/>
      <c r="AR4" s="436"/>
      <c r="AS4" s="436"/>
      <c r="AT4" s="436"/>
      <c r="AU4" s="436"/>
      <c r="AV4" s="436"/>
      <c r="AW4" s="436"/>
      <c r="AX4" s="436"/>
      <c r="AY4" s="436"/>
      <c r="AZ4" s="61"/>
    </row>
    <row r="5" spans="1:52" s="19" customFormat="1" x14ac:dyDescent="0.25">
      <c r="A5" s="312"/>
      <c r="B5" s="16"/>
      <c r="C5" s="16"/>
      <c r="D5" s="16"/>
      <c r="E5" s="16"/>
      <c r="F5" s="17"/>
      <c r="G5" s="16"/>
      <c r="H5" s="16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</row>
    <row r="6" spans="1:52" s="101" customFormat="1" ht="74.25" customHeight="1" x14ac:dyDescent="0.25">
      <c r="A6" s="155" t="s">
        <v>0</v>
      </c>
      <c r="B6" s="155" t="s">
        <v>97</v>
      </c>
      <c r="C6" s="155" t="s">
        <v>104</v>
      </c>
      <c r="D6" s="439" t="s">
        <v>8</v>
      </c>
      <c r="E6" s="440"/>
      <c r="F6" s="155" t="s">
        <v>4</v>
      </c>
      <c r="G6" s="155" t="s">
        <v>1</v>
      </c>
      <c r="H6" s="155" t="s">
        <v>5</v>
      </c>
      <c r="J6" s="102"/>
    </row>
    <row r="7" spans="1:52" s="66" customFormat="1" x14ac:dyDescent="0.25">
      <c r="A7" s="313">
        <v>1</v>
      </c>
      <c r="B7" s="145"/>
      <c r="C7" s="145">
        <v>2</v>
      </c>
      <c r="D7" s="441">
        <v>3</v>
      </c>
      <c r="E7" s="442"/>
      <c r="F7" s="145">
        <v>4</v>
      </c>
      <c r="G7" s="145">
        <v>5</v>
      </c>
      <c r="H7" s="145">
        <v>6</v>
      </c>
      <c r="J7" s="64"/>
      <c r="AE7" s="63"/>
      <c r="AZ7" s="63"/>
    </row>
    <row r="8" spans="1:52" s="303" customFormat="1" ht="63" x14ac:dyDescent="0.25">
      <c r="A8" s="381">
        <v>1</v>
      </c>
      <c r="B8" s="382" t="s">
        <v>180</v>
      </c>
      <c r="C8" s="383" t="s">
        <v>182</v>
      </c>
      <c r="D8" s="384">
        <v>1</v>
      </c>
      <c r="E8" s="385" t="s">
        <v>556</v>
      </c>
      <c r="F8" s="385" t="s">
        <v>549</v>
      </c>
      <c r="G8" s="385" t="s">
        <v>550</v>
      </c>
      <c r="H8" s="386" t="s">
        <v>553</v>
      </c>
      <c r="J8" s="304"/>
      <c r="AE8" s="305"/>
      <c r="AZ8" s="305"/>
    </row>
    <row r="9" spans="1:52" s="303" customFormat="1" ht="47.25" x14ac:dyDescent="0.25">
      <c r="A9" s="387"/>
      <c r="B9" s="382"/>
      <c r="C9" s="385"/>
      <c r="D9" s="384">
        <v>2</v>
      </c>
      <c r="E9" s="385" t="s">
        <v>557</v>
      </c>
      <c r="F9" s="385" t="s">
        <v>549</v>
      </c>
      <c r="G9" s="385" t="s">
        <v>551</v>
      </c>
      <c r="H9" s="386" t="s">
        <v>554</v>
      </c>
      <c r="J9" s="304"/>
      <c r="AE9" s="305"/>
      <c r="AZ9" s="305"/>
    </row>
    <row r="10" spans="1:52" s="303" customFormat="1" ht="78.75" x14ac:dyDescent="0.25">
      <c r="A10" s="387"/>
      <c r="B10" s="382"/>
      <c r="C10" s="385"/>
      <c r="D10" s="384">
        <v>3</v>
      </c>
      <c r="E10" s="385" t="s">
        <v>558</v>
      </c>
      <c r="F10" s="385" t="s">
        <v>549</v>
      </c>
      <c r="G10" s="385" t="s">
        <v>552</v>
      </c>
      <c r="H10" s="386" t="s">
        <v>555</v>
      </c>
      <c r="J10" s="304"/>
      <c r="AE10" s="305"/>
      <c r="AZ10" s="305"/>
    </row>
    <row r="11" spans="1:52" s="306" customFormat="1" ht="60" customHeight="1" x14ac:dyDescent="0.25">
      <c r="A11" s="381">
        <v>2</v>
      </c>
      <c r="B11" s="382" t="s">
        <v>181</v>
      </c>
      <c r="C11" s="383" t="s">
        <v>724</v>
      </c>
      <c r="D11" s="384">
        <v>1</v>
      </c>
      <c r="E11" s="385" t="s">
        <v>561</v>
      </c>
      <c r="F11" s="385" t="s">
        <v>549</v>
      </c>
      <c r="G11" s="385" t="s">
        <v>563</v>
      </c>
      <c r="H11" s="386" t="s">
        <v>564</v>
      </c>
      <c r="AE11" s="305"/>
      <c r="AZ11" s="305"/>
    </row>
    <row r="12" spans="1:52" s="306" customFormat="1" ht="63.75" customHeight="1" x14ac:dyDescent="0.25">
      <c r="A12" s="381"/>
      <c r="B12" s="382"/>
      <c r="C12" s="388"/>
      <c r="D12" s="384">
        <v>2</v>
      </c>
      <c r="E12" s="385" t="s">
        <v>562</v>
      </c>
      <c r="F12" s="385" t="s">
        <v>549</v>
      </c>
      <c r="G12" s="385" t="s">
        <v>565</v>
      </c>
      <c r="H12" s="386" t="s">
        <v>564</v>
      </c>
      <c r="AE12" s="305"/>
      <c r="AZ12" s="305"/>
    </row>
    <row r="13" spans="1:52" s="306" customFormat="1" ht="36.75" customHeight="1" x14ac:dyDescent="0.25">
      <c r="A13" s="381">
        <v>3</v>
      </c>
      <c r="B13" s="382" t="s">
        <v>183</v>
      </c>
      <c r="C13" s="383" t="s">
        <v>731</v>
      </c>
      <c r="D13" s="384">
        <v>1</v>
      </c>
      <c r="E13" s="385" t="s">
        <v>711</v>
      </c>
      <c r="F13" s="385" t="s">
        <v>712</v>
      </c>
      <c r="G13" s="385" t="s">
        <v>713</v>
      </c>
      <c r="H13" s="385" t="s">
        <v>714</v>
      </c>
      <c r="AE13" s="305"/>
      <c r="AZ13" s="305"/>
    </row>
    <row r="14" spans="1:52" s="306" customFormat="1" ht="36.75" customHeight="1" x14ac:dyDescent="0.25">
      <c r="A14" s="381"/>
      <c r="B14" s="382"/>
      <c r="C14" s="388"/>
      <c r="D14" s="384">
        <v>2</v>
      </c>
      <c r="E14" s="385" t="s">
        <v>715</v>
      </c>
      <c r="F14" s="385" t="s">
        <v>712</v>
      </c>
      <c r="G14" s="385" t="s">
        <v>716</v>
      </c>
      <c r="H14" s="385" t="s">
        <v>717</v>
      </c>
      <c r="AE14" s="305"/>
      <c r="AZ14" s="305"/>
    </row>
    <row r="15" spans="1:52" s="306" customFormat="1" ht="36.75" customHeight="1" x14ac:dyDescent="0.25">
      <c r="A15" s="381"/>
      <c r="B15" s="382"/>
      <c r="C15" s="388"/>
      <c r="D15" s="384">
        <v>3</v>
      </c>
      <c r="E15" s="385" t="s">
        <v>718</v>
      </c>
      <c r="F15" s="385" t="s">
        <v>712</v>
      </c>
      <c r="G15" s="385" t="s">
        <v>719</v>
      </c>
      <c r="H15" s="385" t="s">
        <v>720</v>
      </c>
      <c r="AE15" s="305"/>
      <c r="AZ15" s="305"/>
    </row>
    <row r="16" spans="1:52" s="306" customFormat="1" ht="36.75" customHeight="1" x14ac:dyDescent="0.25">
      <c r="A16" s="381"/>
      <c r="B16" s="382"/>
      <c r="C16" s="388"/>
      <c r="D16" s="384">
        <v>4</v>
      </c>
      <c r="E16" s="385" t="s">
        <v>721</v>
      </c>
      <c r="F16" s="385" t="s">
        <v>712</v>
      </c>
      <c r="G16" s="385" t="s">
        <v>722</v>
      </c>
      <c r="H16" s="385" t="s">
        <v>723</v>
      </c>
      <c r="AE16" s="305"/>
      <c r="AZ16" s="305"/>
    </row>
    <row r="17" spans="1:52" s="306" customFormat="1" ht="38.25" customHeight="1" x14ac:dyDescent="0.25">
      <c r="A17" s="381">
        <v>4</v>
      </c>
      <c r="B17" s="382" t="s">
        <v>184</v>
      </c>
      <c r="C17" s="383" t="s">
        <v>732</v>
      </c>
      <c r="D17" s="389">
        <v>1</v>
      </c>
      <c r="E17" s="385" t="s">
        <v>711</v>
      </c>
      <c r="F17" s="385" t="s">
        <v>712</v>
      </c>
      <c r="G17" s="385" t="s">
        <v>713</v>
      </c>
      <c r="H17" s="385" t="s">
        <v>734</v>
      </c>
      <c r="AE17" s="305"/>
      <c r="AZ17" s="305"/>
    </row>
    <row r="18" spans="1:52" s="306" customFormat="1" ht="70.5" customHeight="1" x14ac:dyDescent="0.25">
      <c r="A18" s="381"/>
      <c r="B18" s="382"/>
      <c r="C18" s="383"/>
      <c r="D18" s="384">
        <v>2</v>
      </c>
      <c r="E18" s="385" t="s">
        <v>715</v>
      </c>
      <c r="F18" s="385" t="s">
        <v>712</v>
      </c>
      <c r="G18" s="385" t="s">
        <v>716</v>
      </c>
      <c r="H18" s="385" t="s">
        <v>735</v>
      </c>
      <c r="AE18" s="305"/>
      <c r="AZ18" s="305"/>
    </row>
    <row r="19" spans="1:52" s="306" customFormat="1" ht="48" customHeight="1" x14ac:dyDescent="0.25">
      <c r="A19" s="381"/>
      <c r="B19" s="382"/>
      <c r="C19" s="383"/>
      <c r="D19" s="384">
        <v>3</v>
      </c>
      <c r="E19" s="385" t="s">
        <v>718</v>
      </c>
      <c r="F19" s="385" t="s">
        <v>712</v>
      </c>
      <c r="G19" s="385" t="s">
        <v>719</v>
      </c>
      <c r="H19" s="385" t="s">
        <v>720</v>
      </c>
      <c r="AE19" s="305"/>
      <c r="AZ19" s="305"/>
    </row>
    <row r="20" spans="1:52" s="306" customFormat="1" ht="38.25" customHeight="1" x14ac:dyDescent="0.25">
      <c r="A20" s="381"/>
      <c r="B20" s="382"/>
      <c r="C20" s="383"/>
      <c r="D20" s="384">
        <v>4</v>
      </c>
      <c r="E20" s="385" t="s">
        <v>721</v>
      </c>
      <c r="F20" s="385" t="s">
        <v>712</v>
      </c>
      <c r="G20" s="385" t="s">
        <v>722</v>
      </c>
      <c r="H20" s="385" t="s">
        <v>736</v>
      </c>
      <c r="AE20" s="305"/>
      <c r="AZ20" s="305"/>
    </row>
    <row r="21" spans="1:52" s="306" customFormat="1" ht="66.75" customHeight="1" x14ac:dyDescent="0.25">
      <c r="A21" s="381">
        <v>5</v>
      </c>
      <c r="B21" s="382" t="s">
        <v>185</v>
      </c>
      <c r="C21" s="383" t="s">
        <v>733</v>
      </c>
      <c r="D21" s="390">
        <v>1</v>
      </c>
      <c r="E21" s="385" t="s">
        <v>847</v>
      </c>
      <c r="F21" s="385" t="s">
        <v>747</v>
      </c>
      <c r="G21" s="385" t="s">
        <v>748</v>
      </c>
      <c r="H21" s="385" t="s">
        <v>749</v>
      </c>
      <c r="AE21" s="305"/>
      <c r="AZ21" s="305"/>
    </row>
    <row r="22" spans="1:52" s="306" customFormat="1" ht="81" customHeight="1" x14ac:dyDescent="0.25">
      <c r="A22" s="391"/>
      <c r="B22" s="382"/>
      <c r="C22" s="383"/>
      <c r="D22" s="390">
        <v>2</v>
      </c>
      <c r="E22" s="385" t="s">
        <v>750</v>
      </c>
      <c r="F22" s="385" t="s">
        <v>747</v>
      </c>
      <c r="G22" s="385" t="s">
        <v>751</v>
      </c>
      <c r="H22" s="385" t="s">
        <v>752</v>
      </c>
      <c r="AE22" s="305"/>
      <c r="AZ22" s="305"/>
    </row>
    <row r="23" spans="1:52" s="306" customFormat="1" ht="99.75" customHeight="1" x14ac:dyDescent="0.25">
      <c r="A23" s="391"/>
      <c r="B23" s="382"/>
      <c r="C23" s="383"/>
      <c r="D23" s="390">
        <v>3</v>
      </c>
      <c r="E23" s="385" t="s">
        <v>753</v>
      </c>
      <c r="F23" s="385" t="s">
        <v>747</v>
      </c>
      <c r="G23" s="385" t="s">
        <v>754</v>
      </c>
      <c r="H23" s="385" t="s">
        <v>755</v>
      </c>
      <c r="AE23" s="305"/>
      <c r="AZ23" s="305"/>
    </row>
    <row r="24" spans="1:52" s="307" customFormat="1" ht="31.5" customHeight="1" x14ac:dyDescent="0.25">
      <c r="A24" s="392">
        <v>6</v>
      </c>
      <c r="B24" s="382" t="s">
        <v>192</v>
      </c>
      <c r="C24" s="383" t="s">
        <v>694</v>
      </c>
      <c r="D24" s="385">
        <v>1</v>
      </c>
      <c r="E24" s="385" t="s">
        <v>762</v>
      </c>
      <c r="F24" s="385" t="s">
        <v>763</v>
      </c>
      <c r="G24" s="385" t="s">
        <v>764</v>
      </c>
      <c r="H24" s="385" t="s">
        <v>765</v>
      </c>
      <c r="AZ24" s="303"/>
    </row>
    <row r="25" spans="1:52" s="307" customFormat="1" ht="31.5" customHeight="1" x14ac:dyDescent="0.25">
      <c r="A25" s="392"/>
      <c r="B25" s="382"/>
      <c r="C25" s="383"/>
      <c r="D25" s="385">
        <v>2</v>
      </c>
      <c r="E25" s="385" t="s">
        <v>766</v>
      </c>
      <c r="F25" s="385" t="s">
        <v>763</v>
      </c>
      <c r="G25" s="385" t="s">
        <v>767</v>
      </c>
      <c r="H25" s="385" t="s">
        <v>768</v>
      </c>
      <c r="AZ25" s="303"/>
    </row>
    <row r="26" spans="1:52" s="307" customFormat="1" ht="31.5" customHeight="1" x14ac:dyDescent="0.25">
      <c r="A26" s="392"/>
      <c r="B26" s="382"/>
      <c r="C26" s="383"/>
      <c r="D26" s="385">
        <v>3</v>
      </c>
      <c r="E26" s="385" t="s">
        <v>848</v>
      </c>
      <c r="F26" s="385" t="s">
        <v>763</v>
      </c>
      <c r="G26" s="385" t="s">
        <v>770</v>
      </c>
      <c r="H26" s="385" t="s">
        <v>771</v>
      </c>
      <c r="AZ26" s="303"/>
    </row>
    <row r="27" spans="1:52" s="307" customFormat="1" ht="101.25" customHeight="1" x14ac:dyDescent="0.25">
      <c r="A27" s="392">
        <v>7</v>
      </c>
      <c r="B27" s="382" t="s">
        <v>193</v>
      </c>
      <c r="C27" s="383" t="s">
        <v>693</v>
      </c>
      <c r="D27" s="385">
        <v>1</v>
      </c>
      <c r="E27" s="385" t="s">
        <v>756</v>
      </c>
      <c r="F27" s="385" t="s">
        <v>757</v>
      </c>
      <c r="G27" s="385" t="s">
        <v>758</v>
      </c>
      <c r="H27" s="385" t="s">
        <v>759</v>
      </c>
      <c r="AZ27" s="303"/>
    </row>
    <row r="28" spans="1:52" s="307" customFormat="1" ht="49.5" customHeight="1" x14ac:dyDescent="0.25">
      <c r="A28" s="392"/>
      <c r="B28" s="382"/>
      <c r="C28" s="383"/>
      <c r="D28" s="385">
        <v>2</v>
      </c>
      <c r="E28" s="385" t="s">
        <v>760</v>
      </c>
      <c r="F28" s="385" t="s">
        <v>757</v>
      </c>
      <c r="G28" s="385" t="s">
        <v>761</v>
      </c>
      <c r="H28" s="385" t="s">
        <v>759</v>
      </c>
      <c r="AZ28" s="303"/>
    </row>
    <row r="29" spans="1:52" s="307" customFormat="1" ht="83.25" customHeight="1" x14ac:dyDescent="0.25">
      <c r="A29" s="392">
        <v>8</v>
      </c>
      <c r="B29" s="382" t="s">
        <v>194</v>
      </c>
      <c r="C29" s="383" t="s">
        <v>695</v>
      </c>
      <c r="D29" s="385">
        <v>1</v>
      </c>
      <c r="E29" s="385" t="s">
        <v>772</v>
      </c>
      <c r="F29" s="385" t="s">
        <v>773</v>
      </c>
      <c r="G29" s="385" t="s">
        <v>774</v>
      </c>
      <c r="H29" s="385" t="s">
        <v>775</v>
      </c>
      <c r="AZ29" s="303"/>
    </row>
    <row r="30" spans="1:52" s="307" customFormat="1" ht="52.5" customHeight="1" x14ac:dyDescent="0.25">
      <c r="A30" s="392"/>
      <c r="B30" s="382"/>
      <c r="C30" s="385"/>
      <c r="D30" s="385">
        <v>2</v>
      </c>
      <c r="E30" s="385" t="s">
        <v>776</v>
      </c>
      <c r="F30" s="385" t="s">
        <v>773</v>
      </c>
      <c r="G30" s="385" t="s">
        <v>777</v>
      </c>
      <c r="H30" s="385" t="s">
        <v>778</v>
      </c>
      <c r="AZ30" s="303"/>
    </row>
    <row r="31" spans="1:52" s="307" customFormat="1" ht="54.75" customHeight="1" x14ac:dyDescent="0.25">
      <c r="A31" s="392"/>
      <c r="B31" s="382"/>
      <c r="C31" s="385"/>
      <c r="D31" s="385">
        <v>3</v>
      </c>
      <c r="E31" s="385" t="s">
        <v>779</v>
      </c>
      <c r="F31" s="385" t="s">
        <v>773</v>
      </c>
      <c r="G31" s="385" t="s">
        <v>780</v>
      </c>
      <c r="H31" s="385" t="s">
        <v>781</v>
      </c>
      <c r="AZ31" s="303"/>
    </row>
    <row r="32" spans="1:52" s="307" customFormat="1" ht="82.5" customHeight="1" x14ac:dyDescent="0.25">
      <c r="A32" s="392">
        <v>9</v>
      </c>
      <c r="B32" s="382" t="s">
        <v>198</v>
      </c>
      <c r="C32" s="383" t="s">
        <v>696</v>
      </c>
      <c r="D32" s="385">
        <v>1</v>
      </c>
      <c r="E32" s="385" t="s">
        <v>782</v>
      </c>
      <c r="F32" s="385" t="s">
        <v>773</v>
      </c>
      <c r="G32" s="385" t="s">
        <v>783</v>
      </c>
      <c r="H32" s="385" t="s">
        <v>850</v>
      </c>
      <c r="AZ32" s="303"/>
    </row>
    <row r="33" spans="1:52" s="307" customFormat="1" ht="51.75" customHeight="1" x14ac:dyDescent="0.25">
      <c r="A33" s="392"/>
      <c r="B33" s="382"/>
      <c r="C33" s="383"/>
      <c r="D33" s="385">
        <v>2</v>
      </c>
      <c r="E33" s="385" t="s">
        <v>849</v>
      </c>
      <c r="F33" s="385" t="s">
        <v>773</v>
      </c>
      <c r="G33" s="385" t="s">
        <v>785</v>
      </c>
      <c r="H33" s="385" t="s">
        <v>851</v>
      </c>
      <c r="AZ33" s="303"/>
    </row>
    <row r="34" spans="1:52" s="307" customFormat="1" ht="69.75" customHeight="1" x14ac:dyDescent="0.25">
      <c r="A34" s="392"/>
      <c r="B34" s="382"/>
      <c r="C34" s="383"/>
      <c r="D34" s="385">
        <v>3</v>
      </c>
      <c r="E34" s="385" t="s">
        <v>787</v>
      </c>
      <c r="F34" s="385" t="s">
        <v>773</v>
      </c>
      <c r="G34" s="385" t="s">
        <v>788</v>
      </c>
      <c r="H34" s="385" t="s">
        <v>852</v>
      </c>
      <c r="AZ34" s="303"/>
    </row>
    <row r="35" spans="1:52" s="307" customFormat="1" ht="48" customHeight="1" x14ac:dyDescent="0.25">
      <c r="A35" s="392"/>
      <c r="B35" s="382"/>
      <c r="C35" s="383"/>
      <c r="D35" s="385">
        <v>4</v>
      </c>
      <c r="E35" s="385" t="s">
        <v>790</v>
      </c>
      <c r="F35" s="385" t="s">
        <v>773</v>
      </c>
      <c r="G35" s="385" t="s">
        <v>791</v>
      </c>
      <c r="H35" s="385" t="s">
        <v>853</v>
      </c>
      <c r="AZ35" s="303"/>
    </row>
    <row r="36" spans="1:52" s="307" customFormat="1" ht="52.5" customHeight="1" x14ac:dyDescent="0.25">
      <c r="A36" s="392"/>
      <c r="B36" s="382"/>
      <c r="C36" s="383"/>
      <c r="D36" s="385">
        <v>5</v>
      </c>
      <c r="E36" s="385" t="s">
        <v>793</v>
      </c>
      <c r="F36" s="385" t="s">
        <v>773</v>
      </c>
      <c r="G36" s="385" t="s">
        <v>794</v>
      </c>
      <c r="H36" s="385" t="s">
        <v>795</v>
      </c>
      <c r="AZ36" s="303"/>
    </row>
    <row r="37" spans="1:52" s="307" customFormat="1" ht="52.5" customHeight="1" x14ac:dyDescent="0.25">
      <c r="A37" s="392"/>
      <c r="B37" s="382"/>
      <c r="C37" s="383"/>
      <c r="D37" s="385">
        <v>6</v>
      </c>
      <c r="E37" s="385" t="s">
        <v>796</v>
      </c>
      <c r="F37" s="385" t="s">
        <v>773</v>
      </c>
      <c r="G37" s="385" t="s">
        <v>797</v>
      </c>
      <c r="H37" s="385" t="s">
        <v>798</v>
      </c>
      <c r="AZ37" s="303"/>
    </row>
    <row r="38" spans="1:52" s="307" customFormat="1" ht="84.75" customHeight="1" x14ac:dyDescent="0.25">
      <c r="A38" s="392">
        <v>10</v>
      </c>
      <c r="B38" s="382" t="s">
        <v>199</v>
      </c>
      <c r="C38" s="383" t="s">
        <v>697</v>
      </c>
      <c r="D38" s="385"/>
      <c r="E38" s="385"/>
      <c r="F38" s="385"/>
      <c r="G38" s="385"/>
      <c r="H38" s="385"/>
      <c r="AZ38" s="303"/>
    </row>
    <row r="39" spans="1:52" s="307" customFormat="1" ht="99" customHeight="1" x14ac:dyDescent="0.25">
      <c r="A39" s="392">
        <v>11</v>
      </c>
      <c r="B39" s="382" t="s">
        <v>211</v>
      </c>
      <c r="C39" s="383" t="s">
        <v>725</v>
      </c>
      <c r="D39" s="385">
        <v>1</v>
      </c>
      <c r="E39" s="385" t="s">
        <v>799</v>
      </c>
      <c r="F39" s="385" t="s">
        <v>773</v>
      </c>
      <c r="G39" s="385" t="s">
        <v>783</v>
      </c>
      <c r="H39" s="385" t="s">
        <v>805</v>
      </c>
      <c r="AZ39" s="303"/>
    </row>
    <row r="40" spans="1:52" s="307" customFormat="1" ht="96.75" customHeight="1" x14ac:dyDescent="0.25">
      <c r="A40" s="392"/>
      <c r="B40" s="382"/>
      <c r="C40" s="383"/>
      <c r="D40" s="385">
        <v>2</v>
      </c>
      <c r="E40" s="385" t="s">
        <v>800</v>
      </c>
      <c r="F40" s="385" t="s">
        <v>773</v>
      </c>
      <c r="G40" s="385" t="s">
        <v>801</v>
      </c>
      <c r="H40" s="385" t="s">
        <v>802</v>
      </c>
      <c r="AZ40" s="303"/>
    </row>
    <row r="41" spans="1:52" s="307" customFormat="1" ht="85.5" customHeight="1" x14ac:dyDescent="0.25">
      <c r="A41" s="392"/>
      <c r="B41" s="382"/>
      <c r="C41" s="383"/>
      <c r="D41" s="385">
        <v>3</v>
      </c>
      <c r="E41" s="385" t="s">
        <v>803</v>
      </c>
      <c r="F41" s="385" t="s">
        <v>773</v>
      </c>
      <c r="G41" s="385" t="s">
        <v>780</v>
      </c>
      <c r="H41" s="385" t="s">
        <v>804</v>
      </c>
      <c r="AZ41" s="303"/>
    </row>
    <row r="42" spans="1:52" s="307" customFormat="1" ht="51" customHeight="1" x14ac:dyDescent="0.25">
      <c r="A42" s="392">
        <v>12</v>
      </c>
      <c r="B42" s="382" t="s">
        <v>200</v>
      </c>
      <c r="C42" s="383" t="s">
        <v>726</v>
      </c>
      <c r="D42" s="385">
        <v>1</v>
      </c>
      <c r="E42" s="382" t="s">
        <v>367</v>
      </c>
      <c r="F42" s="382" t="s">
        <v>359</v>
      </c>
      <c r="G42" s="382" t="s">
        <v>370</v>
      </c>
      <c r="H42" s="388" t="s">
        <v>374</v>
      </c>
      <c r="AZ42" s="303"/>
    </row>
    <row r="43" spans="1:52" s="307" customFormat="1" ht="81" customHeight="1" x14ac:dyDescent="0.25">
      <c r="A43" s="392"/>
      <c r="B43" s="382"/>
      <c r="C43" s="393"/>
      <c r="D43" s="385">
        <v>2</v>
      </c>
      <c r="E43" s="393" t="s">
        <v>368</v>
      </c>
      <c r="F43" s="382" t="s">
        <v>359</v>
      </c>
      <c r="G43" s="382" t="s">
        <v>371</v>
      </c>
      <c r="H43" s="388" t="s">
        <v>374</v>
      </c>
      <c r="AZ43" s="303"/>
    </row>
    <row r="44" spans="1:52" s="307" customFormat="1" ht="70.5" customHeight="1" x14ac:dyDescent="0.25">
      <c r="A44" s="392"/>
      <c r="B44" s="382"/>
      <c r="C44" s="393"/>
      <c r="D44" s="385">
        <v>3</v>
      </c>
      <c r="E44" s="382" t="s">
        <v>369</v>
      </c>
      <c r="F44" s="382" t="s">
        <v>359</v>
      </c>
      <c r="G44" s="382" t="s">
        <v>372</v>
      </c>
      <c r="H44" s="388" t="s">
        <v>373</v>
      </c>
      <c r="AZ44" s="303"/>
    </row>
    <row r="45" spans="1:52" s="307" customFormat="1" ht="70.5" customHeight="1" x14ac:dyDescent="0.25">
      <c r="A45" s="392">
        <v>13</v>
      </c>
      <c r="B45" s="382" t="s">
        <v>201</v>
      </c>
      <c r="C45" s="383" t="s">
        <v>727</v>
      </c>
      <c r="D45" s="385">
        <v>1</v>
      </c>
      <c r="E45" s="382" t="s">
        <v>355</v>
      </c>
      <c r="F45" s="382" t="s">
        <v>359</v>
      </c>
      <c r="G45" s="382" t="s">
        <v>360</v>
      </c>
      <c r="H45" s="388" t="s">
        <v>364</v>
      </c>
      <c r="AZ45" s="303"/>
    </row>
    <row r="46" spans="1:52" s="307" customFormat="1" ht="68.25" customHeight="1" x14ac:dyDescent="0.25">
      <c r="A46" s="392"/>
      <c r="B46" s="382"/>
      <c r="C46" s="388"/>
      <c r="D46" s="385">
        <v>2</v>
      </c>
      <c r="E46" s="382" t="s">
        <v>356</v>
      </c>
      <c r="F46" s="382" t="s">
        <v>359</v>
      </c>
      <c r="G46" s="382" t="s">
        <v>361</v>
      </c>
      <c r="H46" s="388" t="s">
        <v>365</v>
      </c>
      <c r="AZ46" s="303"/>
    </row>
    <row r="47" spans="1:52" s="307" customFormat="1" ht="66" customHeight="1" x14ac:dyDescent="0.25">
      <c r="A47" s="392"/>
      <c r="B47" s="382"/>
      <c r="C47" s="388"/>
      <c r="D47" s="385">
        <v>3</v>
      </c>
      <c r="E47" s="382" t="s">
        <v>357</v>
      </c>
      <c r="F47" s="382" t="s">
        <v>359</v>
      </c>
      <c r="G47" s="382" t="s">
        <v>854</v>
      </c>
      <c r="H47" s="388" t="s">
        <v>366</v>
      </c>
      <c r="AZ47" s="303"/>
    </row>
    <row r="48" spans="1:52" s="307" customFormat="1" ht="54" customHeight="1" x14ac:dyDescent="0.25">
      <c r="A48" s="392"/>
      <c r="B48" s="382"/>
      <c r="C48" s="388"/>
      <c r="D48" s="385">
        <v>4</v>
      </c>
      <c r="E48" s="382" t="s">
        <v>358</v>
      </c>
      <c r="F48" s="382" t="s">
        <v>359</v>
      </c>
      <c r="G48" s="382" t="s">
        <v>363</v>
      </c>
      <c r="H48" s="388"/>
      <c r="AZ48" s="303"/>
    </row>
    <row r="49" spans="1:52" s="307" customFormat="1" ht="69.75" customHeight="1" x14ac:dyDescent="0.25">
      <c r="A49" s="392">
        <v>14</v>
      </c>
      <c r="B49" s="382" t="s">
        <v>202</v>
      </c>
      <c r="C49" s="383" t="s">
        <v>728</v>
      </c>
      <c r="D49" s="385">
        <v>1</v>
      </c>
      <c r="E49" s="382" t="s">
        <v>375</v>
      </c>
      <c r="F49" s="382" t="s">
        <v>359</v>
      </c>
      <c r="G49" s="382" t="s">
        <v>360</v>
      </c>
      <c r="H49" s="388" t="s">
        <v>364</v>
      </c>
      <c r="AZ49" s="303"/>
    </row>
    <row r="50" spans="1:52" s="307" customFormat="1" ht="48" customHeight="1" x14ac:dyDescent="0.25">
      <c r="A50" s="392"/>
      <c r="B50" s="382"/>
      <c r="C50" s="393"/>
      <c r="D50" s="385">
        <v>2</v>
      </c>
      <c r="E50" s="382" t="s">
        <v>376</v>
      </c>
      <c r="F50" s="382" t="s">
        <v>359</v>
      </c>
      <c r="G50" s="382" t="s">
        <v>361</v>
      </c>
      <c r="H50" s="388" t="s">
        <v>365</v>
      </c>
      <c r="AZ50" s="303"/>
    </row>
    <row r="51" spans="1:52" s="307" customFormat="1" ht="65.25" customHeight="1" x14ac:dyDescent="0.25">
      <c r="A51" s="392"/>
      <c r="B51" s="382"/>
      <c r="C51" s="393"/>
      <c r="D51" s="385">
        <v>3</v>
      </c>
      <c r="E51" s="382" t="s">
        <v>357</v>
      </c>
      <c r="F51" s="382" t="s">
        <v>359</v>
      </c>
      <c r="G51" s="382" t="s">
        <v>362</v>
      </c>
      <c r="H51" s="388" t="s">
        <v>366</v>
      </c>
      <c r="AZ51" s="303"/>
    </row>
    <row r="52" spans="1:52" s="307" customFormat="1" ht="53.25" customHeight="1" x14ac:dyDescent="0.25">
      <c r="A52" s="392"/>
      <c r="B52" s="382"/>
      <c r="C52" s="393"/>
      <c r="D52" s="385">
        <v>4</v>
      </c>
      <c r="E52" s="382" t="s">
        <v>358</v>
      </c>
      <c r="F52" s="382" t="s">
        <v>359</v>
      </c>
      <c r="G52" s="382" t="s">
        <v>363</v>
      </c>
      <c r="H52" s="388"/>
      <c r="AZ52" s="303"/>
    </row>
    <row r="53" spans="1:52" s="307" customFormat="1" ht="31.5" x14ac:dyDescent="0.25">
      <c r="A53" s="392">
        <v>15</v>
      </c>
      <c r="B53" s="382" t="s">
        <v>203</v>
      </c>
      <c r="C53" s="383" t="s">
        <v>806</v>
      </c>
      <c r="D53" s="385">
        <v>1</v>
      </c>
      <c r="E53" s="388" t="s">
        <v>244</v>
      </c>
      <c r="F53" s="388" t="s">
        <v>242</v>
      </c>
      <c r="G53" s="388" t="s">
        <v>243</v>
      </c>
      <c r="H53" s="388" t="s">
        <v>248</v>
      </c>
      <c r="AZ53" s="303"/>
    </row>
    <row r="54" spans="1:52" s="307" customFormat="1" ht="31.5" x14ac:dyDescent="0.25">
      <c r="A54" s="392"/>
      <c r="B54" s="382"/>
      <c r="C54" s="388"/>
      <c r="D54" s="385">
        <v>2</v>
      </c>
      <c r="E54" s="388" t="s">
        <v>252</v>
      </c>
      <c r="F54" s="388" t="s">
        <v>242</v>
      </c>
      <c r="G54" s="388" t="s">
        <v>253</v>
      </c>
      <c r="H54" s="388" t="s">
        <v>255</v>
      </c>
      <c r="AZ54" s="303"/>
    </row>
    <row r="55" spans="1:52" s="307" customFormat="1" ht="31.5" x14ac:dyDescent="0.25">
      <c r="A55" s="392"/>
      <c r="B55" s="382"/>
      <c r="C55" s="388"/>
      <c r="D55" s="385">
        <v>3</v>
      </c>
      <c r="E55" s="388" t="s">
        <v>246</v>
      </c>
      <c r="F55" s="388" t="s">
        <v>242</v>
      </c>
      <c r="G55" s="388" t="s">
        <v>254</v>
      </c>
      <c r="H55" s="388" t="s">
        <v>250</v>
      </c>
      <c r="AZ55" s="303"/>
    </row>
    <row r="56" spans="1:52" s="307" customFormat="1" ht="41.25" customHeight="1" x14ac:dyDescent="0.25">
      <c r="A56" s="392">
        <v>16</v>
      </c>
      <c r="B56" s="388" t="s">
        <v>469</v>
      </c>
      <c r="C56" s="386" t="s">
        <v>698</v>
      </c>
      <c r="D56" s="385">
        <v>1</v>
      </c>
      <c r="E56" s="393" t="s">
        <v>413</v>
      </c>
      <c r="F56" s="393" t="s">
        <v>423</v>
      </c>
      <c r="G56" s="393" t="s">
        <v>429</v>
      </c>
      <c r="H56" s="388" t="s">
        <v>434</v>
      </c>
      <c r="AZ56" s="303"/>
    </row>
    <row r="57" spans="1:52" s="307" customFormat="1" ht="69" customHeight="1" x14ac:dyDescent="0.25">
      <c r="A57" s="392"/>
      <c r="B57" s="388"/>
      <c r="C57" s="393"/>
      <c r="D57" s="385">
        <v>2</v>
      </c>
      <c r="E57" s="393" t="s">
        <v>414</v>
      </c>
      <c r="F57" s="393" t="s">
        <v>423</v>
      </c>
      <c r="G57" s="393" t="s">
        <v>430</v>
      </c>
      <c r="H57" s="388" t="s">
        <v>435</v>
      </c>
      <c r="AZ57" s="303"/>
    </row>
    <row r="58" spans="1:52" s="307" customFormat="1" ht="56.25" customHeight="1" x14ac:dyDescent="0.25">
      <c r="A58" s="392"/>
      <c r="B58" s="388"/>
      <c r="C58" s="393"/>
      <c r="D58" s="385">
        <v>3</v>
      </c>
      <c r="E58" s="393" t="s">
        <v>415</v>
      </c>
      <c r="F58" s="393" t="s">
        <v>423</v>
      </c>
      <c r="G58" s="393" t="s">
        <v>431</v>
      </c>
      <c r="H58" s="388" t="s">
        <v>436</v>
      </c>
      <c r="AZ58" s="303"/>
    </row>
    <row r="59" spans="1:52" s="307" customFormat="1" ht="53.25" customHeight="1" x14ac:dyDescent="0.25">
      <c r="A59" s="392"/>
      <c r="B59" s="388"/>
      <c r="C59" s="393"/>
      <c r="D59" s="385">
        <v>4</v>
      </c>
      <c r="E59" s="393" t="s">
        <v>416</v>
      </c>
      <c r="F59" s="393" t="s">
        <v>423</v>
      </c>
      <c r="G59" s="393" t="s">
        <v>432</v>
      </c>
      <c r="H59" s="388" t="s">
        <v>437</v>
      </c>
      <c r="AZ59" s="303"/>
    </row>
    <row r="60" spans="1:52" s="307" customFormat="1" ht="66" customHeight="1" x14ac:dyDescent="0.25">
      <c r="A60" s="392"/>
      <c r="B60" s="388"/>
      <c r="C60" s="393"/>
      <c r="D60" s="385">
        <v>5</v>
      </c>
      <c r="E60" s="393" t="s">
        <v>417</v>
      </c>
      <c r="F60" s="393" t="s">
        <v>423</v>
      </c>
      <c r="G60" s="393" t="s">
        <v>433</v>
      </c>
      <c r="H60" s="388" t="s">
        <v>438</v>
      </c>
      <c r="AZ60" s="303"/>
    </row>
    <row r="61" spans="1:52" s="307" customFormat="1" ht="49.5" customHeight="1" x14ac:dyDescent="0.25">
      <c r="A61" s="392">
        <v>17</v>
      </c>
      <c r="B61" s="388" t="s">
        <v>468</v>
      </c>
      <c r="C61" s="393" t="str">
        <f>'1b.TujuanKeg'!D22</f>
        <v>Meningkatnya upaya pengendalian dampak perubahan iklim</v>
      </c>
      <c r="D61" s="385">
        <v>1</v>
      </c>
      <c r="E61" s="393" t="s">
        <v>418</v>
      </c>
      <c r="F61" s="393" t="s">
        <v>423</v>
      </c>
      <c r="G61" s="393" t="s">
        <v>424</v>
      </c>
      <c r="H61" s="388" t="s">
        <v>439</v>
      </c>
      <c r="AZ61" s="303"/>
    </row>
    <row r="62" spans="1:52" s="307" customFormat="1" ht="41.25" customHeight="1" x14ac:dyDescent="0.25">
      <c r="A62" s="392"/>
      <c r="B62" s="382"/>
      <c r="C62" s="393"/>
      <c r="D62" s="385">
        <v>2</v>
      </c>
      <c r="E62" s="393" t="s">
        <v>419</v>
      </c>
      <c r="F62" s="393" t="s">
        <v>423</v>
      </c>
      <c r="G62" s="393" t="s">
        <v>425</v>
      </c>
      <c r="H62" s="388" t="s">
        <v>440</v>
      </c>
      <c r="AZ62" s="303"/>
    </row>
    <row r="63" spans="1:52" s="307" customFormat="1" ht="51.75" customHeight="1" x14ac:dyDescent="0.25">
      <c r="A63" s="392"/>
      <c r="B63" s="382"/>
      <c r="C63" s="393"/>
      <c r="D63" s="385">
        <v>3</v>
      </c>
      <c r="E63" s="393" t="s">
        <v>420</v>
      </c>
      <c r="F63" s="393" t="s">
        <v>423</v>
      </c>
      <c r="G63" s="393" t="s">
        <v>426</v>
      </c>
      <c r="H63" s="388" t="s">
        <v>441</v>
      </c>
      <c r="AZ63" s="303"/>
    </row>
    <row r="64" spans="1:52" s="307" customFormat="1" ht="51" customHeight="1" x14ac:dyDescent="0.25">
      <c r="A64" s="392"/>
      <c r="B64" s="382"/>
      <c r="C64" s="393"/>
      <c r="D64" s="385">
        <v>4</v>
      </c>
      <c r="E64" s="393" t="s">
        <v>421</v>
      </c>
      <c r="F64" s="393" t="s">
        <v>423</v>
      </c>
      <c r="G64" s="393" t="s">
        <v>427</v>
      </c>
      <c r="H64" s="388" t="s">
        <v>443</v>
      </c>
      <c r="AZ64" s="303"/>
    </row>
    <row r="65" spans="1:52" s="307" customFormat="1" ht="41.25" customHeight="1" x14ac:dyDescent="0.25">
      <c r="A65" s="392"/>
      <c r="B65" s="382"/>
      <c r="C65" s="393"/>
      <c r="D65" s="385">
        <v>5</v>
      </c>
      <c r="E65" s="393" t="s">
        <v>422</v>
      </c>
      <c r="F65" s="393" t="s">
        <v>423</v>
      </c>
      <c r="G65" s="393" t="s">
        <v>428</v>
      </c>
      <c r="H65" s="388" t="s">
        <v>442</v>
      </c>
      <c r="AZ65" s="303"/>
    </row>
    <row r="66" spans="1:52" s="307" customFormat="1" ht="36" customHeight="1" x14ac:dyDescent="0.25">
      <c r="A66" s="392">
        <v>18</v>
      </c>
      <c r="B66" s="382" t="s">
        <v>206</v>
      </c>
      <c r="C66" s="388" t="str">
        <f>'1b.TujuanKeg'!D23</f>
        <v xml:space="preserve">Meningkatnya kualitas bibit tanaman hutan </v>
      </c>
      <c r="D66" s="393">
        <v>1</v>
      </c>
      <c r="E66" s="393" t="s">
        <v>818</v>
      </c>
      <c r="F66" s="393" t="s">
        <v>807</v>
      </c>
      <c r="G66" s="393" t="s">
        <v>819</v>
      </c>
      <c r="H66" s="393" t="s">
        <v>808</v>
      </c>
      <c r="AZ66" s="303"/>
    </row>
    <row r="67" spans="1:52" s="307" customFormat="1" ht="37.5" customHeight="1" x14ac:dyDescent="0.25">
      <c r="A67" s="392"/>
      <c r="B67" s="382"/>
      <c r="C67" s="388"/>
      <c r="D67" s="393"/>
      <c r="E67" s="393"/>
      <c r="F67" s="393"/>
      <c r="G67" s="393" t="s">
        <v>820</v>
      </c>
      <c r="H67" s="393" t="s">
        <v>808</v>
      </c>
      <c r="AZ67" s="303"/>
    </row>
    <row r="68" spans="1:52" s="307" customFormat="1" ht="34.5" customHeight="1" x14ac:dyDescent="0.25">
      <c r="A68" s="392"/>
      <c r="B68" s="382"/>
      <c r="C68" s="388"/>
      <c r="D68" s="393">
        <v>2</v>
      </c>
      <c r="E68" s="393" t="s">
        <v>809</v>
      </c>
      <c r="F68" s="393" t="s">
        <v>807</v>
      </c>
      <c r="G68" s="393" t="s">
        <v>810</v>
      </c>
      <c r="H68" s="393" t="s">
        <v>808</v>
      </c>
      <c r="AZ68" s="303"/>
    </row>
    <row r="69" spans="1:52" s="307" customFormat="1" ht="35.25" customHeight="1" x14ac:dyDescent="0.25">
      <c r="A69" s="392"/>
      <c r="B69" s="382"/>
      <c r="C69" s="388"/>
      <c r="D69" s="393"/>
      <c r="E69" s="393"/>
      <c r="F69" s="393"/>
      <c r="G69" s="393" t="s">
        <v>811</v>
      </c>
      <c r="H69" s="393" t="s">
        <v>808</v>
      </c>
      <c r="AZ69" s="303"/>
    </row>
    <row r="70" spans="1:52" s="307" customFormat="1" ht="36.75" customHeight="1" x14ac:dyDescent="0.25">
      <c r="A70" s="392"/>
      <c r="B70" s="382"/>
      <c r="C70" s="388"/>
      <c r="D70" s="393">
        <v>3</v>
      </c>
      <c r="E70" s="393" t="s">
        <v>812</v>
      </c>
      <c r="F70" s="393" t="str">
        <f>F68</f>
        <v>Kepala Seksi Pengembangan Sumber Benih</v>
      </c>
      <c r="G70" s="393" t="s">
        <v>813</v>
      </c>
      <c r="H70" s="393" t="s">
        <v>808</v>
      </c>
      <c r="AZ70" s="303"/>
    </row>
    <row r="71" spans="1:52" s="307" customFormat="1" ht="34.5" customHeight="1" x14ac:dyDescent="0.25">
      <c r="A71" s="392"/>
      <c r="B71" s="382"/>
      <c r="C71" s="388"/>
      <c r="D71" s="393">
        <v>4</v>
      </c>
      <c r="E71" s="393" t="s">
        <v>814</v>
      </c>
      <c r="F71" s="393" t="str">
        <f>F70</f>
        <v>Kepala Seksi Pengembangan Sumber Benih</v>
      </c>
      <c r="G71" s="393" t="s">
        <v>815</v>
      </c>
      <c r="H71" s="393" t="s">
        <v>808</v>
      </c>
      <c r="AZ71" s="303"/>
    </row>
    <row r="72" spans="1:52" s="307" customFormat="1" ht="35.25" customHeight="1" x14ac:dyDescent="0.25">
      <c r="A72" s="392"/>
      <c r="B72" s="382"/>
      <c r="C72" s="388"/>
      <c r="D72" s="393">
        <v>5</v>
      </c>
      <c r="E72" s="393" t="s">
        <v>816</v>
      </c>
      <c r="F72" s="393" t="str">
        <f>F71</f>
        <v>Kepala Seksi Pengembangan Sumber Benih</v>
      </c>
      <c r="G72" s="393" t="s">
        <v>817</v>
      </c>
      <c r="H72" s="393" t="s">
        <v>808</v>
      </c>
      <c r="AZ72" s="303"/>
    </row>
    <row r="73" spans="1:52" s="307" customFormat="1" ht="47.25" x14ac:dyDescent="0.25">
      <c r="A73" s="392">
        <v>19</v>
      </c>
      <c r="B73" s="382" t="s">
        <v>207</v>
      </c>
      <c r="C73" s="393" t="str">
        <f>'1b.TujuanKeg'!D24</f>
        <v>Meningkatnya mutu benih/ bibit tanaman hutan yang bersertifikat</v>
      </c>
      <c r="D73" s="393">
        <v>1</v>
      </c>
      <c r="E73" s="388" t="s">
        <v>260</v>
      </c>
      <c r="F73" s="388" t="s">
        <v>264</v>
      </c>
      <c r="G73" s="382" t="s">
        <v>265</v>
      </c>
      <c r="H73" s="388" t="s">
        <v>272</v>
      </c>
      <c r="AZ73" s="303"/>
    </row>
    <row r="74" spans="1:52" s="307" customFormat="1" ht="47.25" x14ac:dyDescent="0.25">
      <c r="A74" s="392"/>
      <c r="B74" s="382"/>
      <c r="C74" s="393"/>
      <c r="D74" s="393">
        <v>2</v>
      </c>
      <c r="E74" s="394" t="s">
        <v>261</v>
      </c>
      <c r="F74" s="388" t="s">
        <v>264</v>
      </c>
      <c r="G74" s="382" t="s">
        <v>266</v>
      </c>
      <c r="H74" s="388" t="s">
        <v>272</v>
      </c>
      <c r="AZ74" s="303"/>
    </row>
    <row r="75" spans="1:52" s="307" customFormat="1" ht="63" x14ac:dyDescent="0.25">
      <c r="A75" s="392"/>
      <c r="B75" s="382"/>
      <c r="C75" s="393"/>
      <c r="D75" s="393"/>
      <c r="E75" s="388"/>
      <c r="F75" s="388"/>
      <c r="G75" s="382" t="s">
        <v>267</v>
      </c>
      <c r="H75" s="388" t="s">
        <v>272</v>
      </c>
      <c r="AZ75" s="303"/>
    </row>
    <row r="76" spans="1:52" s="307" customFormat="1" ht="37.5" customHeight="1" x14ac:dyDescent="0.25">
      <c r="A76" s="392"/>
      <c r="B76" s="382"/>
      <c r="C76" s="393"/>
      <c r="D76" s="393">
        <v>3</v>
      </c>
      <c r="E76" s="388" t="s">
        <v>262</v>
      </c>
      <c r="F76" s="388" t="s">
        <v>264</v>
      </c>
      <c r="G76" s="382" t="s">
        <v>268</v>
      </c>
      <c r="H76" s="388" t="s">
        <v>272</v>
      </c>
      <c r="AZ76" s="303"/>
    </row>
    <row r="77" spans="1:52" s="307" customFormat="1" ht="31.5" x14ac:dyDescent="0.25">
      <c r="A77" s="392"/>
      <c r="B77" s="382"/>
      <c r="C77" s="393"/>
      <c r="D77" s="393"/>
      <c r="E77" s="388"/>
      <c r="F77" s="388"/>
      <c r="G77" s="382" t="s">
        <v>269</v>
      </c>
      <c r="H77" s="388" t="s">
        <v>272</v>
      </c>
      <c r="AZ77" s="303"/>
    </row>
    <row r="78" spans="1:52" s="307" customFormat="1" ht="31.5" x14ac:dyDescent="0.25">
      <c r="A78" s="392"/>
      <c r="B78" s="382"/>
      <c r="C78" s="393"/>
      <c r="D78" s="393">
        <v>4</v>
      </c>
      <c r="E78" s="388" t="s">
        <v>263</v>
      </c>
      <c r="F78" s="388" t="s">
        <v>264</v>
      </c>
      <c r="G78" s="382" t="s">
        <v>270</v>
      </c>
      <c r="H78" s="388" t="s">
        <v>272</v>
      </c>
      <c r="AZ78" s="303"/>
    </row>
    <row r="79" spans="1:52" s="307" customFormat="1" ht="15.75" x14ac:dyDescent="0.25">
      <c r="A79" s="392"/>
      <c r="B79" s="382"/>
      <c r="C79" s="388"/>
      <c r="D79" s="395"/>
      <c r="E79" s="388"/>
      <c r="F79" s="388"/>
      <c r="G79" s="396" t="s">
        <v>271</v>
      </c>
      <c r="H79" s="388" t="s">
        <v>272</v>
      </c>
      <c r="AZ79" s="303"/>
    </row>
    <row r="80" spans="1:52" s="307" customFormat="1" ht="67.5" customHeight="1" x14ac:dyDescent="0.25">
      <c r="A80" s="392">
        <v>20</v>
      </c>
      <c r="B80" s="382" t="s">
        <v>208</v>
      </c>
      <c r="C80" s="388" t="str">
        <f>'1b.TujuanKeg'!D25</f>
        <v>Meningkatnya kawasan konservasi sumberdaya genetik</v>
      </c>
      <c r="D80" s="393">
        <v>1</v>
      </c>
      <c r="E80" s="397" t="s">
        <v>612</v>
      </c>
      <c r="F80" s="398" t="s">
        <v>616</v>
      </c>
      <c r="G80" s="397" t="s">
        <v>617</v>
      </c>
      <c r="H80" s="397" t="s">
        <v>618</v>
      </c>
      <c r="AZ80" s="303"/>
    </row>
    <row r="81" spans="1:52" s="307" customFormat="1" ht="68.25" customHeight="1" x14ac:dyDescent="0.25">
      <c r="A81" s="392"/>
      <c r="B81" s="382"/>
      <c r="C81" s="388"/>
      <c r="D81" s="393">
        <v>2</v>
      </c>
      <c r="E81" s="399" t="s">
        <v>613</v>
      </c>
      <c r="F81" s="398" t="s">
        <v>616</v>
      </c>
      <c r="G81" s="397" t="s">
        <v>619</v>
      </c>
      <c r="H81" s="397" t="s">
        <v>618</v>
      </c>
      <c r="AZ81" s="303"/>
    </row>
    <row r="82" spans="1:52" s="307" customFormat="1" ht="64.5" customHeight="1" x14ac:dyDescent="0.25">
      <c r="A82" s="392"/>
      <c r="B82" s="382"/>
      <c r="C82" s="388"/>
      <c r="D82" s="393">
        <v>3</v>
      </c>
      <c r="E82" s="400" t="s">
        <v>614</v>
      </c>
      <c r="F82" s="401" t="s">
        <v>616</v>
      </c>
      <c r="G82" s="402" t="s">
        <v>620</v>
      </c>
      <c r="H82" s="397" t="s">
        <v>618</v>
      </c>
      <c r="AZ82" s="303"/>
    </row>
    <row r="83" spans="1:52" s="307" customFormat="1" ht="63.75" customHeight="1" x14ac:dyDescent="0.25">
      <c r="A83" s="392"/>
      <c r="B83" s="382"/>
      <c r="C83" s="388"/>
      <c r="D83" s="393">
        <v>4</v>
      </c>
      <c r="E83" s="397" t="s">
        <v>615</v>
      </c>
      <c r="F83" s="397" t="s">
        <v>616</v>
      </c>
      <c r="G83" s="397" t="s">
        <v>621</v>
      </c>
      <c r="H83" s="397" t="s">
        <v>618</v>
      </c>
      <c r="AZ83" s="303"/>
    </row>
    <row r="84" spans="1:52" s="307" customFormat="1" ht="39.75" customHeight="1" x14ac:dyDescent="0.25">
      <c r="A84" s="392">
        <v>21</v>
      </c>
      <c r="B84" s="382" t="s">
        <v>218</v>
      </c>
      <c r="C84" s="388" t="str">
        <f>'1b.TujuanKeg'!D26</f>
        <v>Meningkatnya unit percontohan penyuluh kehutanan</v>
      </c>
      <c r="D84" s="395"/>
      <c r="E84" s="388"/>
      <c r="F84" s="388"/>
      <c r="G84" s="382"/>
      <c r="H84" s="388"/>
      <c r="AZ84" s="303"/>
    </row>
    <row r="85" spans="1:52" s="307" customFormat="1" ht="36" customHeight="1" x14ac:dyDescent="0.25">
      <c r="A85" s="392">
        <v>22</v>
      </c>
      <c r="B85" s="382" t="s">
        <v>219</v>
      </c>
      <c r="C85" s="388" t="str">
        <f>'1b.TujuanKeg'!D27</f>
        <v>Meningkatnya SDM penyuluh kehutanan</v>
      </c>
      <c r="D85" s="395"/>
      <c r="E85" s="388"/>
      <c r="F85" s="388"/>
      <c r="G85" s="382"/>
      <c r="H85" s="388"/>
      <c r="AZ85" s="303"/>
    </row>
    <row r="86" spans="1:52" s="307" customFormat="1" ht="36" customHeight="1" x14ac:dyDescent="0.25">
      <c r="A86" s="392">
        <v>23</v>
      </c>
      <c r="B86" s="382" t="s">
        <v>222</v>
      </c>
      <c r="C86" s="382" t="str">
        <f>'1b.TujuanKeg'!D28</f>
        <v>Meningkatkan Kapasitas dan wawasan pengelola HKm, HN, HTR da HRK</v>
      </c>
      <c r="D86" s="393">
        <v>1</v>
      </c>
      <c r="E86" s="382" t="s">
        <v>651</v>
      </c>
      <c r="F86" s="382" t="s">
        <v>661</v>
      </c>
      <c r="G86" s="382" t="s">
        <v>669</v>
      </c>
      <c r="H86" s="388" t="s">
        <v>672</v>
      </c>
      <c r="AZ86" s="303"/>
    </row>
    <row r="87" spans="1:52" s="307" customFormat="1" ht="32.25" customHeight="1" x14ac:dyDescent="0.25">
      <c r="A87" s="392"/>
      <c r="B87" s="382"/>
      <c r="C87" s="382"/>
      <c r="D87" s="393">
        <v>2</v>
      </c>
      <c r="E87" s="382" t="s">
        <v>652</v>
      </c>
      <c r="F87" s="382" t="s">
        <v>661</v>
      </c>
      <c r="G87" s="382" t="s">
        <v>670</v>
      </c>
      <c r="H87" s="388" t="s">
        <v>673</v>
      </c>
      <c r="AZ87" s="303"/>
    </row>
    <row r="88" spans="1:52" s="307" customFormat="1" ht="30" customHeight="1" x14ac:dyDescent="0.25">
      <c r="A88" s="392"/>
      <c r="B88" s="382"/>
      <c r="C88" s="382"/>
      <c r="D88" s="393">
        <v>3</v>
      </c>
      <c r="E88" s="382" t="s">
        <v>357</v>
      </c>
      <c r="F88" s="382" t="s">
        <v>661</v>
      </c>
      <c r="G88" s="382" t="s">
        <v>671</v>
      </c>
      <c r="H88" s="388" t="s">
        <v>674</v>
      </c>
      <c r="AZ88" s="303"/>
    </row>
    <row r="89" spans="1:52" s="307" customFormat="1" ht="30" customHeight="1" x14ac:dyDescent="0.25">
      <c r="A89" s="392"/>
      <c r="B89" s="382"/>
      <c r="C89" s="382"/>
      <c r="D89" s="393">
        <v>4</v>
      </c>
      <c r="E89" s="382" t="s">
        <v>653</v>
      </c>
      <c r="F89" s="382" t="s">
        <v>661</v>
      </c>
      <c r="G89" s="382" t="s">
        <v>671</v>
      </c>
      <c r="H89" s="388" t="s">
        <v>675</v>
      </c>
      <c r="AZ89" s="303"/>
    </row>
    <row r="90" spans="1:52" s="307" customFormat="1" ht="30.75" customHeight="1" x14ac:dyDescent="0.25">
      <c r="A90" s="392"/>
      <c r="B90" s="382"/>
      <c r="C90" s="382"/>
      <c r="D90" s="393">
        <v>5</v>
      </c>
      <c r="E90" s="382" t="s">
        <v>654</v>
      </c>
      <c r="F90" s="382" t="s">
        <v>661</v>
      </c>
      <c r="G90" s="382" t="s">
        <v>671</v>
      </c>
      <c r="H90" s="388" t="s">
        <v>676</v>
      </c>
      <c r="AZ90" s="303"/>
    </row>
    <row r="91" spans="1:52" s="307" customFormat="1" ht="39.75" customHeight="1" x14ac:dyDescent="0.25">
      <c r="A91" s="392">
        <v>24</v>
      </c>
      <c r="B91" s="382" t="s">
        <v>223</v>
      </c>
      <c r="C91" s="388" t="str">
        <f>'1b.TujuanKeg'!D29</f>
        <v>Meningkatkan lembaga/ kelompok masyarakat pengelola HKm, HN, HTR, dan HRK</v>
      </c>
      <c r="D91" s="390">
        <v>1</v>
      </c>
      <c r="E91" s="382" t="s">
        <v>821</v>
      </c>
      <c r="F91" s="382" t="s">
        <v>661</v>
      </c>
      <c r="G91" s="382" t="s">
        <v>822</v>
      </c>
      <c r="H91" s="382" t="s">
        <v>823</v>
      </c>
      <c r="AZ91" s="303"/>
    </row>
    <row r="92" spans="1:52" s="307" customFormat="1" ht="39.75" customHeight="1" x14ac:dyDescent="0.25">
      <c r="A92" s="392"/>
      <c r="B92" s="382"/>
      <c r="C92" s="388"/>
      <c r="D92" s="390">
        <v>2</v>
      </c>
      <c r="E92" s="382" t="s">
        <v>824</v>
      </c>
      <c r="F92" s="382" t="s">
        <v>661</v>
      </c>
      <c r="G92" s="382" t="s">
        <v>825</v>
      </c>
      <c r="H92" s="382" t="s">
        <v>826</v>
      </c>
      <c r="AZ92" s="303"/>
    </row>
    <row r="93" spans="1:52" s="307" customFormat="1" ht="39.75" customHeight="1" x14ac:dyDescent="0.25">
      <c r="A93" s="392"/>
      <c r="B93" s="382"/>
      <c r="C93" s="388"/>
      <c r="D93" s="390">
        <v>3</v>
      </c>
      <c r="E93" s="382" t="s">
        <v>827</v>
      </c>
      <c r="F93" s="382" t="s">
        <v>661</v>
      </c>
      <c r="G93" s="382" t="s">
        <v>828</v>
      </c>
      <c r="H93" s="382" t="s">
        <v>829</v>
      </c>
      <c r="AZ93" s="303"/>
    </row>
    <row r="94" spans="1:52" s="307" customFormat="1" ht="39.75" customHeight="1" x14ac:dyDescent="0.25">
      <c r="A94" s="392"/>
      <c r="B94" s="382"/>
      <c r="C94" s="388"/>
      <c r="D94" s="390">
        <v>4</v>
      </c>
      <c r="E94" s="382" t="s">
        <v>830</v>
      </c>
      <c r="F94" s="382" t="s">
        <v>661</v>
      </c>
      <c r="G94" s="382" t="s">
        <v>831</v>
      </c>
      <c r="H94" s="382" t="s">
        <v>832</v>
      </c>
      <c r="AZ94" s="303"/>
    </row>
    <row r="95" spans="1:52" s="307" customFormat="1" ht="39.75" customHeight="1" x14ac:dyDescent="0.25">
      <c r="A95" s="392"/>
      <c r="B95" s="382"/>
      <c r="C95" s="388"/>
      <c r="D95" s="390">
        <v>5</v>
      </c>
      <c r="E95" s="382" t="s">
        <v>833</v>
      </c>
      <c r="F95" s="382" t="s">
        <v>661</v>
      </c>
      <c r="G95" s="382" t="s">
        <v>831</v>
      </c>
      <c r="H95" s="382" t="s">
        <v>834</v>
      </c>
      <c r="AZ95" s="303"/>
    </row>
    <row r="96" spans="1:52" s="307" customFormat="1" ht="39.75" customHeight="1" x14ac:dyDescent="0.25">
      <c r="A96" s="392"/>
      <c r="B96" s="382"/>
      <c r="C96" s="388"/>
      <c r="D96" s="390">
        <v>6</v>
      </c>
      <c r="E96" s="382" t="s">
        <v>835</v>
      </c>
      <c r="F96" s="382" t="s">
        <v>661</v>
      </c>
      <c r="G96" s="382" t="s">
        <v>831</v>
      </c>
      <c r="H96" s="382" t="s">
        <v>836</v>
      </c>
      <c r="AZ96" s="303"/>
    </row>
    <row r="97" spans="1:52" s="307" customFormat="1" ht="33" customHeight="1" x14ac:dyDescent="0.25">
      <c r="A97" s="392">
        <v>25</v>
      </c>
      <c r="B97" s="382" t="s">
        <v>224</v>
      </c>
      <c r="C97" s="388" t="str">
        <f>'1b.TujuanKeg'!D30</f>
        <v>Meningkatkan komunikasi dan sharing pengalaman pengelolaan kawasan hutan oleh masyarakat</v>
      </c>
      <c r="D97" s="393">
        <v>1</v>
      </c>
      <c r="E97" s="382" t="s">
        <v>651</v>
      </c>
      <c r="F97" s="382" t="s">
        <v>661</v>
      </c>
      <c r="G97" s="382" t="s">
        <v>669</v>
      </c>
      <c r="H97" s="388" t="s">
        <v>672</v>
      </c>
      <c r="AZ97" s="303"/>
    </row>
    <row r="98" spans="1:52" s="307" customFormat="1" ht="33" customHeight="1" x14ac:dyDescent="0.25">
      <c r="A98" s="392"/>
      <c r="B98" s="382"/>
      <c r="C98" s="388"/>
      <c r="D98" s="393">
        <v>2</v>
      </c>
      <c r="E98" s="382" t="s">
        <v>837</v>
      </c>
      <c r="F98" s="382" t="s">
        <v>661</v>
      </c>
      <c r="G98" s="382" t="s">
        <v>670</v>
      </c>
      <c r="H98" s="388" t="s">
        <v>673</v>
      </c>
      <c r="AZ98" s="303"/>
    </row>
    <row r="99" spans="1:52" s="307" customFormat="1" ht="33" customHeight="1" x14ac:dyDescent="0.25">
      <c r="A99" s="392"/>
      <c r="B99" s="382"/>
      <c r="C99" s="388"/>
      <c r="D99" s="393">
        <v>3</v>
      </c>
      <c r="E99" s="382" t="s">
        <v>357</v>
      </c>
      <c r="F99" s="382" t="s">
        <v>661</v>
      </c>
      <c r="G99" s="382" t="s">
        <v>671</v>
      </c>
      <c r="H99" s="388" t="s">
        <v>674</v>
      </c>
      <c r="AZ99" s="303"/>
    </row>
    <row r="100" spans="1:52" s="307" customFormat="1" ht="33" customHeight="1" x14ac:dyDescent="0.25">
      <c r="A100" s="392"/>
      <c r="B100" s="382"/>
      <c r="C100" s="388"/>
      <c r="D100" s="393">
        <v>4</v>
      </c>
      <c r="E100" s="382" t="s">
        <v>653</v>
      </c>
      <c r="F100" s="382" t="s">
        <v>661</v>
      </c>
      <c r="G100" s="382" t="s">
        <v>671</v>
      </c>
      <c r="H100" s="388" t="s">
        <v>675</v>
      </c>
      <c r="AZ100" s="303"/>
    </row>
    <row r="101" spans="1:52" s="307" customFormat="1" ht="33" customHeight="1" x14ac:dyDescent="0.25">
      <c r="A101" s="392"/>
      <c r="B101" s="382"/>
      <c r="C101" s="388"/>
      <c r="D101" s="393">
        <v>5</v>
      </c>
      <c r="E101" s="382" t="s">
        <v>654</v>
      </c>
      <c r="F101" s="382" t="s">
        <v>661</v>
      </c>
      <c r="G101" s="382" t="s">
        <v>671</v>
      </c>
      <c r="H101" s="388" t="s">
        <v>676</v>
      </c>
      <c r="AZ101" s="303"/>
    </row>
    <row r="102" spans="1:52" s="307" customFormat="1" ht="32.25" customHeight="1" x14ac:dyDescent="0.25">
      <c r="A102" s="392">
        <v>26</v>
      </c>
      <c r="B102" s="382" t="s">
        <v>225</v>
      </c>
      <c r="C102" s="388" t="str">
        <f>'1b.TujuanKeg'!D31</f>
        <v>Meningkatnya unit kemitraan pada perhutanan sosial</v>
      </c>
      <c r="D102" s="395"/>
      <c r="E102" s="382"/>
      <c r="F102" s="382"/>
      <c r="G102" s="382"/>
      <c r="H102" s="388"/>
      <c r="AZ102" s="303"/>
    </row>
    <row r="103" spans="1:52" s="307" customFormat="1" ht="30.75" customHeight="1" x14ac:dyDescent="0.25">
      <c r="A103" s="392">
        <v>27</v>
      </c>
      <c r="B103" s="382" t="s">
        <v>226</v>
      </c>
      <c r="C103" s="388" t="str">
        <f>'1b.TujuanKeg'!D32</f>
        <v>Meningkatnya pemahaman masyarakat terhadap hutan adat, dan menurunnya konflik tenurial.</v>
      </c>
      <c r="D103" s="395"/>
      <c r="E103" s="382"/>
      <c r="F103" s="382"/>
      <c r="G103" s="382"/>
      <c r="H103" s="388"/>
      <c r="AZ103" s="303"/>
    </row>
    <row r="104" spans="1:52" s="307" customFormat="1" ht="63" customHeight="1" x14ac:dyDescent="0.25">
      <c r="A104" s="392">
        <v>28</v>
      </c>
      <c r="B104" s="382" t="s">
        <v>227</v>
      </c>
      <c r="C104" s="403" t="str">
        <f>'1b.TujuanKeg'!D33</f>
        <v>Meningkatnya perencanaan dan penganggaran sesuai aturan</v>
      </c>
      <c r="D104" s="393">
        <v>1</v>
      </c>
      <c r="E104" s="388" t="s">
        <v>507</v>
      </c>
      <c r="F104" s="388" t="s">
        <v>509</v>
      </c>
      <c r="G104" s="382" t="s">
        <v>510</v>
      </c>
      <c r="H104" s="388" t="s">
        <v>512</v>
      </c>
      <c r="AZ104" s="303"/>
    </row>
    <row r="105" spans="1:52" s="307" customFormat="1" ht="57.75" customHeight="1" x14ac:dyDescent="0.25">
      <c r="A105" s="392"/>
      <c r="B105" s="382"/>
      <c r="C105" s="403"/>
      <c r="D105" s="393">
        <v>2</v>
      </c>
      <c r="E105" s="388" t="s">
        <v>508</v>
      </c>
      <c r="F105" s="388" t="s">
        <v>509</v>
      </c>
      <c r="G105" s="382" t="s">
        <v>511</v>
      </c>
      <c r="H105" s="388" t="s">
        <v>513</v>
      </c>
      <c r="AZ105" s="303"/>
    </row>
    <row r="106" spans="1:52" s="307" customFormat="1" ht="63.75" customHeight="1" x14ac:dyDescent="0.25">
      <c r="A106" s="392">
        <v>29</v>
      </c>
      <c r="B106" s="382" t="s">
        <v>228</v>
      </c>
      <c r="C106" s="403" t="str">
        <f>'1b.TujuanKeg'!D34</f>
        <v>Meningkatnya pelaporan pada Dinas Kehutanan Provinsi Sumatera Barat secara tertib</v>
      </c>
      <c r="D106" s="393">
        <v>1</v>
      </c>
      <c r="E106" s="403" t="s">
        <v>324</v>
      </c>
      <c r="F106" s="403" t="s">
        <v>326</v>
      </c>
      <c r="G106" s="403" t="s">
        <v>327</v>
      </c>
      <c r="H106" s="388" t="s">
        <v>329</v>
      </c>
      <c r="AZ106" s="303"/>
    </row>
    <row r="107" spans="1:52" s="307" customFormat="1" ht="71.25" customHeight="1" x14ac:dyDescent="0.25">
      <c r="A107" s="392"/>
      <c r="B107" s="382"/>
      <c r="C107" s="403"/>
      <c r="D107" s="393">
        <v>2</v>
      </c>
      <c r="E107" s="403" t="s">
        <v>325</v>
      </c>
      <c r="F107" s="403" t="s">
        <v>326</v>
      </c>
      <c r="G107" s="403" t="s">
        <v>328</v>
      </c>
      <c r="H107" s="388" t="s">
        <v>330</v>
      </c>
      <c r="AZ107" s="303"/>
    </row>
    <row r="108" spans="1:52" s="307" customFormat="1" ht="45.75" customHeight="1" x14ac:dyDescent="0.25">
      <c r="A108" s="392">
        <v>30</v>
      </c>
      <c r="B108" s="388" t="s">
        <v>229</v>
      </c>
      <c r="C108" s="403" t="str">
        <f>'1b.TujuanKeg'!D35</f>
        <v>Meningkatnya keselarasan pembangunan kehutanan antara Pusat, Provinsi dan UPTD</v>
      </c>
      <c r="D108" s="393">
        <v>1</v>
      </c>
      <c r="E108" s="388" t="s">
        <v>514</v>
      </c>
      <c r="F108" s="388" t="s">
        <v>509</v>
      </c>
      <c r="G108" s="382" t="s">
        <v>516</v>
      </c>
      <c r="H108" s="388" t="s">
        <v>518</v>
      </c>
      <c r="AZ108" s="303"/>
    </row>
    <row r="109" spans="1:52" s="307" customFormat="1" ht="102.75" customHeight="1" x14ac:dyDescent="0.25">
      <c r="A109" s="392"/>
      <c r="B109" s="388"/>
      <c r="C109" s="403"/>
      <c r="D109" s="393">
        <v>2</v>
      </c>
      <c r="E109" s="388" t="s">
        <v>515</v>
      </c>
      <c r="F109" s="388" t="s">
        <v>509</v>
      </c>
      <c r="G109" s="382" t="s">
        <v>517</v>
      </c>
      <c r="H109" s="388" t="s">
        <v>519</v>
      </c>
      <c r="AZ109" s="303"/>
    </row>
    <row r="110" spans="1:52" s="307" customFormat="1" ht="82.5" customHeight="1" x14ac:dyDescent="0.25">
      <c r="A110" s="392">
        <v>31</v>
      </c>
      <c r="B110" s="388" t="s">
        <v>353</v>
      </c>
      <c r="C110" s="403" t="str">
        <f>'1b.TujuanKeg'!D36</f>
        <v>Meningkatnya perencanaan dan penganggaran kegiatan yang dilaksanakan pada tahun berikutnya</v>
      </c>
      <c r="D110" s="393">
        <v>1</v>
      </c>
      <c r="E110" s="388" t="s">
        <v>507</v>
      </c>
      <c r="F110" s="388" t="s">
        <v>509</v>
      </c>
      <c r="G110" s="382" t="s">
        <v>510</v>
      </c>
      <c r="H110" s="388" t="s">
        <v>512</v>
      </c>
      <c r="AZ110" s="303"/>
    </row>
    <row r="111" spans="1:52" s="307" customFormat="1" ht="64.5" customHeight="1" x14ac:dyDescent="0.25">
      <c r="A111" s="392"/>
      <c r="B111" s="388"/>
      <c r="C111" s="403"/>
      <c r="D111" s="393">
        <v>2</v>
      </c>
      <c r="E111" s="388" t="s">
        <v>508</v>
      </c>
      <c r="F111" s="388" t="s">
        <v>509</v>
      </c>
      <c r="G111" s="382" t="s">
        <v>511</v>
      </c>
      <c r="H111" s="388" t="s">
        <v>513</v>
      </c>
      <c r="AZ111" s="303"/>
    </row>
    <row r="112" spans="1:52" s="307" customFormat="1" ht="57" customHeight="1" x14ac:dyDescent="0.25">
      <c r="A112" s="392">
        <v>32</v>
      </c>
      <c r="B112" s="388" t="s">
        <v>230</v>
      </c>
      <c r="C112" s="403" t="str">
        <f>'1b.TujuanKeg'!D37</f>
        <v>Meningkatnya sistem manajemen organisasi</v>
      </c>
      <c r="D112" s="393">
        <v>1</v>
      </c>
      <c r="E112" s="388" t="s">
        <v>839</v>
      </c>
      <c r="F112" s="388" t="s">
        <v>482</v>
      </c>
      <c r="G112" s="382" t="s">
        <v>840</v>
      </c>
      <c r="H112" s="388" t="s">
        <v>841</v>
      </c>
      <c r="AZ112" s="303"/>
    </row>
    <row r="113" spans="1:52" s="307" customFormat="1" ht="61.5" customHeight="1" x14ac:dyDescent="0.25">
      <c r="A113" s="392"/>
      <c r="B113" s="388"/>
      <c r="C113" s="388"/>
      <c r="D113" s="393">
        <v>2</v>
      </c>
      <c r="E113" s="388" t="s">
        <v>842</v>
      </c>
      <c r="F113" s="388" t="s">
        <v>482</v>
      </c>
      <c r="G113" s="388" t="s">
        <v>843</v>
      </c>
      <c r="H113" s="388" t="s">
        <v>841</v>
      </c>
      <c r="AZ113" s="303"/>
    </row>
    <row r="114" spans="1:52" s="307" customFormat="1" ht="99.75" customHeight="1" x14ac:dyDescent="0.25">
      <c r="A114" s="392">
        <v>33</v>
      </c>
      <c r="B114" s="388" t="s">
        <v>231</v>
      </c>
      <c r="C114" s="403" t="str">
        <f>'1b.TujuanKeg'!D38</f>
        <v>Meningkatnya pengelolaan keuangan pada Dinas Kehutanan Provinsi Sumatera Barat</v>
      </c>
      <c r="D114" s="393">
        <v>1</v>
      </c>
      <c r="E114" s="403" t="s">
        <v>331</v>
      </c>
      <c r="F114" s="403" t="s">
        <v>326</v>
      </c>
      <c r="G114" s="403" t="s">
        <v>332</v>
      </c>
      <c r="H114" s="388" t="s">
        <v>333</v>
      </c>
      <c r="AZ114" s="303"/>
    </row>
    <row r="115" spans="1:52" ht="15.75" x14ac:dyDescent="0.25">
      <c r="A115" s="404" t="s">
        <v>18</v>
      </c>
      <c r="B115" s="404"/>
      <c r="C115" s="404"/>
      <c r="D115" s="404"/>
      <c r="E115" s="404"/>
      <c r="F115" s="404"/>
      <c r="G115" s="405"/>
      <c r="H115" s="404"/>
    </row>
    <row r="116" spans="1:52" ht="15.75" x14ac:dyDescent="0.25">
      <c r="A116" s="406">
        <v>1</v>
      </c>
      <c r="B116" s="406"/>
      <c r="C116" s="406"/>
      <c r="D116" s="406"/>
      <c r="E116" s="407" t="s">
        <v>19</v>
      </c>
      <c r="F116" s="404"/>
      <c r="G116" s="405"/>
      <c r="H116" s="404"/>
    </row>
    <row r="117" spans="1:52" s="166" customFormat="1" ht="15.75" x14ac:dyDescent="0.25">
      <c r="A117" s="406">
        <v>2</v>
      </c>
      <c r="B117" s="406"/>
      <c r="C117" s="406"/>
      <c r="D117" s="406"/>
      <c r="E117" s="407" t="s">
        <v>109</v>
      </c>
      <c r="F117" s="404"/>
      <c r="G117" s="405"/>
      <c r="H117" s="404"/>
      <c r="AZ117" s="66"/>
    </row>
    <row r="118" spans="1:52" ht="15.75" x14ac:dyDescent="0.25">
      <c r="A118" s="408">
        <v>3</v>
      </c>
      <c r="B118" s="408"/>
      <c r="C118" s="408"/>
      <c r="D118" s="408"/>
      <c r="E118" s="311" t="s">
        <v>105</v>
      </c>
      <c r="F118" s="404"/>
      <c r="G118" s="405"/>
      <c r="H118" s="404"/>
    </row>
    <row r="119" spans="1:52" ht="15.75" x14ac:dyDescent="0.25">
      <c r="A119" s="408">
        <v>4</v>
      </c>
      <c r="B119" s="408"/>
      <c r="C119" s="408"/>
      <c r="D119" s="408"/>
      <c r="E119" s="311" t="s">
        <v>106</v>
      </c>
      <c r="F119" s="405"/>
      <c r="G119" s="405"/>
      <c r="H119" s="405"/>
    </row>
    <row r="120" spans="1:52" ht="15.75" x14ac:dyDescent="0.25">
      <c r="A120" s="408">
        <v>5</v>
      </c>
      <c r="B120" s="408"/>
      <c r="C120" s="408"/>
      <c r="D120" s="408"/>
      <c r="E120" s="437" t="s">
        <v>107</v>
      </c>
      <c r="F120" s="438"/>
      <c r="G120" s="438"/>
      <c r="H120" s="438"/>
    </row>
    <row r="121" spans="1:52" ht="15.75" x14ac:dyDescent="0.25">
      <c r="A121" s="408"/>
      <c r="B121" s="408"/>
      <c r="C121" s="408"/>
      <c r="D121" s="408"/>
      <c r="E121" s="438"/>
      <c r="F121" s="438"/>
      <c r="G121" s="438"/>
      <c r="H121" s="438"/>
    </row>
    <row r="122" spans="1:52" ht="15.75" x14ac:dyDescent="0.25">
      <c r="A122" s="408">
        <v>6</v>
      </c>
      <c r="B122" s="408"/>
      <c r="C122" s="408"/>
      <c r="D122" s="408"/>
      <c r="E122" s="311" t="s">
        <v>108</v>
      </c>
      <c r="F122" s="405"/>
      <c r="G122" s="405"/>
      <c r="H122" s="405"/>
    </row>
    <row r="146" spans="5:5" x14ac:dyDescent="0.25">
      <c r="E146" s="76"/>
    </row>
    <row r="147" spans="5:5" x14ac:dyDescent="0.25">
      <c r="E147" s="77"/>
    </row>
    <row r="151" spans="5:5" x14ac:dyDescent="0.25">
      <c r="E151" s="76"/>
    </row>
    <row r="152" spans="5:5" x14ac:dyDescent="0.25">
      <c r="E152" s="77"/>
    </row>
    <row r="156" spans="5:5" x14ac:dyDescent="0.25">
      <c r="E156" s="76"/>
    </row>
    <row r="157" spans="5:5" x14ac:dyDescent="0.25">
      <c r="E157" s="77"/>
    </row>
    <row r="161" spans="5:5" x14ac:dyDescent="0.25">
      <c r="E161" s="76"/>
    </row>
    <row r="162" spans="5:5" x14ac:dyDescent="0.25">
      <c r="E162" s="77"/>
    </row>
    <row r="166" spans="5:5" x14ac:dyDescent="0.25">
      <c r="E166" s="76"/>
    </row>
    <row r="167" spans="5:5" x14ac:dyDescent="0.25">
      <c r="E167" s="77"/>
    </row>
  </sheetData>
  <mergeCells count="6">
    <mergeCell ref="A2:H2"/>
    <mergeCell ref="K4:AD4"/>
    <mergeCell ref="AF4:AY4"/>
    <mergeCell ref="E120:H121"/>
    <mergeCell ref="D6:E6"/>
    <mergeCell ref="D7:E7"/>
  </mergeCells>
  <phoneticPr fontId="6" type="noConversion"/>
  <pageMargins left="0.43307086614173229" right="0.43307086614173229" top="0.74803149606299213" bottom="0.74803149606299213" header="0.31496062992125984" footer="0.31496062992125984"/>
  <pageSetup paperSize="9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72"/>
  <sheetViews>
    <sheetView showGridLines="0" topLeftCell="A4" zoomScale="90" zoomScaleNormal="90" workbookViewId="0">
      <selection activeCell="J8" sqref="J8"/>
    </sheetView>
  </sheetViews>
  <sheetFormatPr defaultColWidth="9.140625" defaultRowHeight="15" x14ac:dyDescent="0.25"/>
  <cols>
    <col min="1" max="1" width="6.85546875" style="72" customWidth="1"/>
    <col min="2" max="2" width="29.28515625" style="167" customWidth="1"/>
    <col min="3" max="3" width="5.28515625" style="189" customWidth="1"/>
    <col min="4" max="4" width="35.42578125" style="72" customWidth="1"/>
    <col min="5" max="5" width="20.5703125" style="72" customWidth="1"/>
    <col min="6" max="6" width="27.7109375" style="72" customWidth="1"/>
    <col min="7" max="7" width="26.7109375" style="72" customWidth="1"/>
    <col min="8" max="8" width="16.42578125" style="72" customWidth="1"/>
    <col min="9" max="9" width="11.28515625" style="72" customWidth="1"/>
    <col min="10" max="10" width="11.140625" style="72" customWidth="1"/>
    <col min="11" max="11" width="4.85546875" style="72" customWidth="1"/>
    <col min="12" max="52" width="4.5703125" style="72" customWidth="1"/>
    <col min="53" max="53" width="5.85546875" style="66" customWidth="1"/>
    <col min="54" max="16384" width="9.140625" style="72"/>
  </cols>
  <sheetData>
    <row r="1" spans="1:53" s="19" customFormat="1" x14ac:dyDescent="0.25">
      <c r="BA1" s="80"/>
    </row>
    <row r="2" spans="1:53" s="19" customFormat="1" ht="31.5" x14ac:dyDescent="0.5">
      <c r="A2" s="443" t="s">
        <v>44</v>
      </c>
      <c r="B2" s="443"/>
      <c r="C2" s="443"/>
      <c r="D2" s="443"/>
      <c r="E2" s="443"/>
      <c r="F2" s="443"/>
      <c r="G2" s="443"/>
      <c r="H2" s="443"/>
      <c r="I2" s="443"/>
      <c r="J2" s="443"/>
      <c r="BA2" s="80"/>
    </row>
    <row r="3" spans="1:53" s="19" customFormat="1" ht="15.75" x14ac:dyDescent="0.25">
      <c r="A3" s="88" t="s">
        <v>112</v>
      </c>
      <c r="B3" s="88"/>
      <c r="C3" s="88"/>
      <c r="D3" s="88"/>
      <c r="E3" s="90"/>
      <c r="F3" s="88"/>
      <c r="G3" s="16"/>
      <c r="H3" s="16"/>
      <c r="I3" s="16"/>
      <c r="J3" s="16"/>
      <c r="BA3" s="80"/>
    </row>
    <row r="4" spans="1:53" s="19" customFormat="1" ht="15.75" x14ac:dyDescent="0.25">
      <c r="A4" s="88"/>
      <c r="B4" s="88"/>
      <c r="C4" s="88"/>
      <c r="D4" s="16"/>
      <c r="E4" s="90"/>
      <c r="F4" s="88"/>
      <c r="G4" s="16"/>
      <c r="H4" s="16"/>
      <c r="I4" s="16"/>
      <c r="J4" s="16"/>
      <c r="BA4" s="80"/>
    </row>
    <row r="5" spans="1:53" s="19" customFormat="1" ht="15.75" x14ac:dyDescent="0.25">
      <c r="A5" s="88"/>
      <c r="B5" s="88"/>
      <c r="C5" s="88"/>
      <c r="D5" s="88"/>
      <c r="E5" s="91"/>
      <c r="F5" s="88"/>
      <c r="G5" s="16"/>
      <c r="H5" s="16"/>
      <c r="I5" s="18"/>
      <c r="J5" s="16"/>
      <c r="L5" s="436"/>
      <c r="M5" s="436"/>
      <c r="N5" s="436"/>
      <c r="O5" s="436"/>
      <c r="P5" s="436"/>
      <c r="Q5" s="436"/>
      <c r="R5" s="436"/>
      <c r="S5" s="436"/>
      <c r="T5" s="436"/>
      <c r="U5" s="436"/>
      <c r="V5" s="436"/>
      <c r="W5" s="436"/>
      <c r="X5" s="436"/>
      <c r="Y5" s="436"/>
      <c r="Z5" s="436"/>
      <c r="AA5" s="436"/>
      <c r="AB5" s="436"/>
      <c r="AC5" s="436"/>
      <c r="AD5" s="436"/>
      <c r="AE5" s="436"/>
      <c r="AF5" s="80"/>
      <c r="AG5" s="436"/>
      <c r="AH5" s="436"/>
      <c r="AI5" s="436"/>
      <c r="AJ5" s="436"/>
      <c r="AK5" s="436"/>
      <c r="AL5" s="436"/>
      <c r="AM5" s="436"/>
      <c r="AN5" s="436"/>
      <c r="AO5" s="436"/>
      <c r="AP5" s="436"/>
      <c r="AQ5" s="436"/>
      <c r="AR5" s="436"/>
      <c r="AS5" s="436"/>
      <c r="AT5" s="436"/>
      <c r="AU5" s="436"/>
      <c r="AV5" s="436"/>
      <c r="AW5" s="436"/>
      <c r="AX5" s="436"/>
      <c r="AY5" s="436"/>
      <c r="AZ5" s="436"/>
      <c r="BA5" s="80"/>
    </row>
    <row r="6" spans="1:53" s="63" customFormat="1" ht="63" x14ac:dyDescent="0.25">
      <c r="A6" s="156" t="s">
        <v>0</v>
      </c>
      <c r="B6" s="156" t="s">
        <v>111</v>
      </c>
      <c r="C6" s="445" t="s">
        <v>8</v>
      </c>
      <c r="D6" s="446"/>
      <c r="E6" s="157" t="s">
        <v>4</v>
      </c>
      <c r="F6" s="157" t="s">
        <v>1</v>
      </c>
      <c r="G6" s="156" t="s">
        <v>5</v>
      </c>
      <c r="H6" s="158" t="s">
        <v>3</v>
      </c>
      <c r="I6" s="159" t="s">
        <v>2</v>
      </c>
      <c r="J6" s="158" t="s">
        <v>10</v>
      </c>
      <c r="K6" s="64"/>
    </row>
    <row r="7" spans="1:53" s="66" customFormat="1" x14ac:dyDescent="0.25">
      <c r="A7" s="65">
        <v>1</v>
      </c>
      <c r="B7" s="65">
        <v>2</v>
      </c>
      <c r="C7" s="447">
        <v>3</v>
      </c>
      <c r="D7" s="448"/>
      <c r="E7" s="65">
        <v>4</v>
      </c>
      <c r="F7" s="65">
        <v>5</v>
      </c>
      <c r="G7" s="65">
        <v>6</v>
      </c>
      <c r="H7" s="65">
        <v>7</v>
      </c>
      <c r="I7" s="65">
        <v>8</v>
      </c>
      <c r="J7" s="65">
        <v>9</v>
      </c>
      <c r="K7" s="64"/>
      <c r="AF7" s="63"/>
      <c r="BA7" s="63"/>
    </row>
    <row r="8" spans="1:53" ht="64.5" customHeight="1" x14ac:dyDescent="0.25">
      <c r="A8" s="409">
        <v>1</v>
      </c>
      <c r="B8" s="419" t="str">
        <f>'1b.TujuanKeg'!D6</f>
        <v>Memelihara batas kawasan hutan</v>
      </c>
      <c r="C8" s="409">
        <v>1</v>
      </c>
      <c r="D8" s="375" t="s">
        <v>556</v>
      </c>
      <c r="E8" s="375" t="s">
        <v>549</v>
      </c>
      <c r="F8" s="375" t="s">
        <v>550</v>
      </c>
      <c r="G8" s="271" t="s">
        <v>844</v>
      </c>
      <c r="H8" s="411">
        <v>3</v>
      </c>
      <c r="I8" s="411">
        <v>4</v>
      </c>
      <c r="J8" s="420">
        <f>H8*I8</f>
        <v>12</v>
      </c>
    </row>
    <row r="9" spans="1:53" s="250" customFormat="1" ht="71.25" customHeight="1" x14ac:dyDescent="0.25">
      <c r="A9" s="409"/>
      <c r="B9" s="419"/>
      <c r="C9" s="409">
        <f>C8+1</f>
        <v>2</v>
      </c>
      <c r="D9" s="375" t="s">
        <v>557</v>
      </c>
      <c r="E9" s="375" t="s">
        <v>549</v>
      </c>
      <c r="F9" s="375" t="s">
        <v>551</v>
      </c>
      <c r="G9" s="271" t="s">
        <v>554</v>
      </c>
      <c r="H9" s="411">
        <v>4</v>
      </c>
      <c r="I9" s="411">
        <v>2</v>
      </c>
      <c r="J9" s="420">
        <f>H9*I9</f>
        <v>8</v>
      </c>
      <c r="BA9" s="66"/>
    </row>
    <row r="10" spans="1:53" s="250" customFormat="1" ht="77.25" customHeight="1" x14ac:dyDescent="0.25">
      <c r="A10" s="409"/>
      <c r="B10" s="419"/>
      <c r="C10" s="409">
        <f>C9+1</f>
        <v>3</v>
      </c>
      <c r="D10" s="375" t="s">
        <v>558</v>
      </c>
      <c r="E10" s="375" t="s">
        <v>549</v>
      </c>
      <c r="F10" s="375" t="s">
        <v>552</v>
      </c>
      <c r="G10" s="375" t="s">
        <v>555</v>
      </c>
      <c r="H10" s="411">
        <v>3</v>
      </c>
      <c r="I10" s="411">
        <v>3</v>
      </c>
      <c r="J10" s="420">
        <f t="shared" ref="J10:J12" si="0">H10*I10</f>
        <v>9</v>
      </c>
      <c r="BA10" s="66"/>
    </row>
    <row r="11" spans="1:53" ht="65.25" customHeight="1" x14ac:dyDescent="0.25">
      <c r="A11" s="373">
        <v>2</v>
      </c>
      <c r="B11" s="419" t="str">
        <f>'1b.TujuanKeg'!D7</f>
        <v xml:space="preserve">Meningkatkan kawasan hutan yang terencana dan tertata </v>
      </c>
      <c r="C11" s="409">
        <f t="shared" ref="C11:C74" si="1">C10+1</f>
        <v>4</v>
      </c>
      <c r="D11" s="375" t="s">
        <v>561</v>
      </c>
      <c r="E11" s="375" t="s">
        <v>549</v>
      </c>
      <c r="F11" s="375" t="s">
        <v>563</v>
      </c>
      <c r="G11" s="375" t="s">
        <v>564</v>
      </c>
      <c r="H11" s="411">
        <v>3</v>
      </c>
      <c r="I11" s="411">
        <v>4</v>
      </c>
      <c r="J11" s="420">
        <f t="shared" si="0"/>
        <v>12</v>
      </c>
    </row>
    <row r="12" spans="1:53" s="250" customFormat="1" ht="51" x14ac:dyDescent="0.25">
      <c r="A12" s="373"/>
      <c r="B12" s="419"/>
      <c r="C12" s="409">
        <f t="shared" si="1"/>
        <v>5</v>
      </c>
      <c r="D12" s="375" t="s">
        <v>562</v>
      </c>
      <c r="E12" s="375" t="s">
        <v>549</v>
      </c>
      <c r="F12" s="375" t="s">
        <v>565</v>
      </c>
      <c r="G12" s="375" t="s">
        <v>564</v>
      </c>
      <c r="H12" s="411">
        <v>2</v>
      </c>
      <c r="I12" s="411">
        <v>3</v>
      </c>
      <c r="J12" s="420">
        <f t="shared" si="0"/>
        <v>6</v>
      </c>
      <c r="BA12" s="66"/>
    </row>
    <row r="13" spans="1:53" s="272" customFormat="1" ht="51" x14ac:dyDescent="0.25">
      <c r="A13" s="373">
        <v>3</v>
      </c>
      <c r="B13" s="374" t="s">
        <v>731</v>
      </c>
      <c r="C13" s="409">
        <f t="shared" si="1"/>
        <v>6</v>
      </c>
      <c r="D13" s="375" t="s">
        <v>711</v>
      </c>
      <c r="E13" s="375" t="s">
        <v>712</v>
      </c>
      <c r="F13" s="375" t="s">
        <v>713</v>
      </c>
      <c r="G13" s="375" t="s">
        <v>714</v>
      </c>
      <c r="H13" s="411">
        <v>3</v>
      </c>
      <c r="I13" s="411">
        <v>4</v>
      </c>
      <c r="J13" s="420">
        <f>H13*I13</f>
        <v>12</v>
      </c>
      <c r="BA13" s="66"/>
    </row>
    <row r="14" spans="1:53" s="272" customFormat="1" ht="51" x14ac:dyDescent="0.25">
      <c r="A14" s="373"/>
      <c r="B14" s="302"/>
      <c r="C14" s="409">
        <f t="shared" si="1"/>
        <v>7</v>
      </c>
      <c r="D14" s="375" t="s">
        <v>715</v>
      </c>
      <c r="E14" s="375" t="s">
        <v>712</v>
      </c>
      <c r="F14" s="375" t="s">
        <v>716</v>
      </c>
      <c r="G14" s="375" t="s">
        <v>717</v>
      </c>
      <c r="H14" s="411">
        <v>2</v>
      </c>
      <c r="I14" s="411">
        <v>3</v>
      </c>
      <c r="J14" s="420">
        <f>H14*I14</f>
        <v>6</v>
      </c>
      <c r="BA14" s="66"/>
    </row>
    <row r="15" spans="1:53" s="272" customFormat="1" ht="38.25" x14ac:dyDescent="0.25">
      <c r="A15" s="373"/>
      <c r="B15" s="302"/>
      <c r="C15" s="409">
        <f t="shared" si="1"/>
        <v>8</v>
      </c>
      <c r="D15" s="375" t="s">
        <v>718</v>
      </c>
      <c r="E15" s="375" t="s">
        <v>712</v>
      </c>
      <c r="F15" s="375" t="s">
        <v>719</v>
      </c>
      <c r="G15" s="375" t="s">
        <v>720</v>
      </c>
      <c r="H15" s="411">
        <v>3</v>
      </c>
      <c r="I15" s="411">
        <v>3</v>
      </c>
      <c r="J15" s="420">
        <f t="shared" ref="J15:J16" si="2">H15*I15</f>
        <v>9</v>
      </c>
      <c r="BA15" s="66"/>
    </row>
    <row r="16" spans="1:53" s="272" customFormat="1" ht="25.5" x14ac:dyDescent="0.25">
      <c r="A16" s="373"/>
      <c r="B16" s="302"/>
      <c r="C16" s="409">
        <f t="shared" si="1"/>
        <v>9</v>
      </c>
      <c r="D16" s="375" t="s">
        <v>721</v>
      </c>
      <c r="E16" s="375" t="s">
        <v>712</v>
      </c>
      <c r="F16" s="375" t="s">
        <v>722</v>
      </c>
      <c r="G16" s="375" t="s">
        <v>723</v>
      </c>
      <c r="H16" s="411">
        <v>3</v>
      </c>
      <c r="I16" s="411">
        <v>3</v>
      </c>
      <c r="J16" s="420">
        <f t="shared" si="2"/>
        <v>9</v>
      </c>
      <c r="BA16" s="66"/>
    </row>
    <row r="17" spans="1:53" ht="51" x14ac:dyDescent="0.25">
      <c r="A17" s="410">
        <v>4</v>
      </c>
      <c r="B17" s="374" t="str">
        <f>'2.Identifikasi Risiko'!C17</f>
        <v>Meningkatnya produksi dan pendapatan hasil hutan bukan kayu (HHBK)  di Provinsi Sumatera Barat</v>
      </c>
      <c r="C17" s="409">
        <f t="shared" si="1"/>
        <v>10</v>
      </c>
      <c r="D17" s="375" t="s">
        <v>711</v>
      </c>
      <c r="E17" s="375" t="s">
        <v>712</v>
      </c>
      <c r="F17" s="421" t="s">
        <v>737</v>
      </c>
      <c r="G17" s="297" t="s">
        <v>738</v>
      </c>
      <c r="H17" s="411">
        <v>4</v>
      </c>
      <c r="I17" s="412">
        <v>4</v>
      </c>
      <c r="J17" s="413">
        <f>I17*H17</f>
        <v>16</v>
      </c>
    </row>
    <row r="18" spans="1:53" s="272" customFormat="1" ht="25.5" x14ac:dyDescent="0.25">
      <c r="A18" s="410"/>
      <c r="B18" s="374"/>
      <c r="C18" s="409">
        <f t="shared" si="1"/>
        <v>11</v>
      </c>
      <c r="D18" s="375" t="s">
        <v>715</v>
      </c>
      <c r="E18" s="375" t="s">
        <v>712</v>
      </c>
      <c r="F18" s="421" t="s">
        <v>739</v>
      </c>
      <c r="G18" s="297" t="s">
        <v>740</v>
      </c>
      <c r="H18" s="411">
        <v>3</v>
      </c>
      <c r="I18" s="412">
        <v>4</v>
      </c>
      <c r="J18" s="413">
        <f t="shared" ref="J18:J24" si="3">I18*H18</f>
        <v>12</v>
      </c>
      <c r="BA18" s="66"/>
    </row>
    <row r="19" spans="1:53" s="272" customFormat="1" ht="25.5" x14ac:dyDescent="0.25">
      <c r="A19" s="410"/>
      <c r="B19" s="374"/>
      <c r="C19" s="409">
        <f t="shared" si="1"/>
        <v>12</v>
      </c>
      <c r="D19" s="375" t="s">
        <v>718</v>
      </c>
      <c r="E19" s="375" t="s">
        <v>712</v>
      </c>
      <c r="F19" s="421" t="s">
        <v>741</v>
      </c>
      <c r="G19" s="297" t="s">
        <v>742</v>
      </c>
      <c r="H19" s="411">
        <v>3</v>
      </c>
      <c r="I19" s="412">
        <v>3</v>
      </c>
      <c r="J19" s="413">
        <f t="shared" si="3"/>
        <v>9</v>
      </c>
      <c r="BA19" s="66"/>
    </row>
    <row r="20" spans="1:53" s="272" customFormat="1" ht="38.25" x14ac:dyDescent="0.25">
      <c r="A20" s="410"/>
      <c r="B20" s="374"/>
      <c r="C20" s="409">
        <f t="shared" si="1"/>
        <v>13</v>
      </c>
      <c r="D20" s="375" t="s">
        <v>721</v>
      </c>
      <c r="E20" s="375" t="s">
        <v>712</v>
      </c>
      <c r="F20" s="421" t="s">
        <v>743</v>
      </c>
      <c r="G20" s="297" t="s">
        <v>738</v>
      </c>
      <c r="H20" s="411">
        <v>3</v>
      </c>
      <c r="I20" s="412">
        <v>3</v>
      </c>
      <c r="J20" s="413">
        <f t="shared" si="3"/>
        <v>9</v>
      </c>
      <c r="BA20" s="66"/>
    </row>
    <row r="21" spans="1:53" ht="38.25" x14ac:dyDescent="0.25">
      <c r="A21" s="410">
        <v>5</v>
      </c>
      <c r="B21" s="374" t="str">
        <f>'2.Identifikasi Risiko'!C21</f>
        <v>Meningkatnya PNBP sektor kehutanan</v>
      </c>
      <c r="C21" s="409">
        <f t="shared" si="1"/>
        <v>14</v>
      </c>
      <c r="D21" s="375" t="s">
        <v>711</v>
      </c>
      <c r="E21" s="375" t="s">
        <v>712</v>
      </c>
      <c r="F21" s="421" t="s">
        <v>744</v>
      </c>
      <c r="G21" s="297" t="s">
        <v>745</v>
      </c>
      <c r="H21" s="411">
        <v>4</v>
      </c>
      <c r="I21" s="412">
        <v>3</v>
      </c>
      <c r="J21" s="413">
        <f t="shared" si="3"/>
        <v>12</v>
      </c>
    </row>
    <row r="22" spans="1:53" s="272" customFormat="1" ht="25.5" x14ac:dyDescent="0.25">
      <c r="A22" s="410"/>
      <c r="B22" s="374"/>
      <c r="C22" s="409">
        <f t="shared" si="1"/>
        <v>15</v>
      </c>
      <c r="D22" s="375" t="s">
        <v>715</v>
      </c>
      <c r="E22" s="375" t="s">
        <v>712</v>
      </c>
      <c r="F22" s="421" t="s">
        <v>739</v>
      </c>
      <c r="G22" s="297" t="s">
        <v>746</v>
      </c>
      <c r="H22" s="411">
        <v>4</v>
      </c>
      <c r="I22" s="412">
        <v>3</v>
      </c>
      <c r="J22" s="413">
        <f t="shared" si="3"/>
        <v>12</v>
      </c>
      <c r="BA22" s="66"/>
    </row>
    <row r="23" spans="1:53" s="272" customFormat="1" ht="25.5" x14ac:dyDescent="0.25">
      <c r="A23" s="410"/>
      <c r="B23" s="374"/>
      <c r="C23" s="409">
        <f t="shared" si="1"/>
        <v>16</v>
      </c>
      <c r="D23" s="375" t="s">
        <v>718</v>
      </c>
      <c r="E23" s="375" t="s">
        <v>712</v>
      </c>
      <c r="F23" s="421" t="s">
        <v>741</v>
      </c>
      <c r="G23" s="297" t="s">
        <v>742</v>
      </c>
      <c r="H23" s="411">
        <v>3</v>
      </c>
      <c r="I23" s="412">
        <v>3</v>
      </c>
      <c r="J23" s="413">
        <f t="shared" si="3"/>
        <v>9</v>
      </c>
      <c r="BA23" s="66"/>
    </row>
    <row r="24" spans="1:53" s="272" customFormat="1" ht="38.25" x14ac:dyDescent="0.25">
      <c r="A24" s="410"/>
      <c r="B24" s="374"/>
      <c r="C24" s="409">
        <f t="shared" si="1"/>
        <v>17</v>
      </c>
      <c r="D24" s="375" t="s">
        <v>721</v>
      </c>
      <c r="E24" s="375" t="s">
        <v>712</v>
      </c>
      <c r="F24" s="421" t="s">
        <v>743</v>
      </c>
      <c r="G24" s="297" t="s">
        <v>745</v>
      </c>
      <c r="H24" s="411">
        <v>4</v>
      </c>
      <c r="I24" s="412">
        <v>4</v>
      </c>
      <c r="J24" s="413">
        <f t="shared" si="3"/>
        <v>16</v>
      </c>
      <c r="BA24" s="66"/>
    </row>
    <row r="25" spans="1:53" ht="38.25" x14ac:dyDescent="0.25">
      <c r="A25" s="373">
        <v>6</v>
      </c>
      <c r="B25" s="374" t="str">
        <f>'1b.TujuanKeg'!D11</f>
        <v xml:space="preserve">Mengurangi dan mengendalikan kebakaran hutan dan lahan </v>
      </c>
      <c r="C25" s="409">
        <f t="shared" si="1"/>
        <v>18</v>
      </c>
      <c r="D25" s="375" t="s">
        <v>762</v>
      </c>
      <c r="E25" s="375" t="s">
        <v>763</v>
      </c>
      <c r="F25" s="375" t="s">
        <v>764</v>
      </c>
      <c r="G25" s="375" t="s">
        <v>765</v>
      </c>
      <c r="H25" s="411">
        <v>4</v>
      </c>
      <c r="I25" s="411">
        <v>4</v>
      </c>
      <c r="J25" s="411">
        <v>16</v>
      </c>
    </row>
    <row r="26" spans="1:53" s="272" customFormat="1" ht="38.25" x14ac:dyDescent="0.25">
      <c r="A26" s="373"/>
      <c r="B26" s="374"/>
      <c r="C26" s="409">
        <f t="shared" si="1"/>
        <v>19</v>
      </c>
      <c r="D26" s="375" t="s">
        <v>766</v>
      </c>
      <c r="E26" s="375" t="s">
        <v>763</v>
      </c>
      <c r="F26" s="375" t="s">
        <v>767</v>
      </c>
      <c r="G26" s="375" t="s">
        <v>768</v>
      </c>
      <c r="H26" s="411">
        <v>2</v>
      </c>
      <c r="I26" s="411">
        <v>3</v>
      </c>
      <c r="J26" s="411">
        <v>6</v>
      </c>
      <c r="BA26" s="66"/>
    </row>
    <row r="27" spans="1:53" s="272" customFormat="1" ht="38.25" x14ac:dyDescent="0.25">
      <c r="A27" s="373"/>
      <c r="B27" s="374"/>
      <c r="C27" s="409">
        <f t="shared" si="1"/>
        <v>20</v>
      </c>
      <c r="D27" s="375" t="s">
        <v>769</v>
      </c>
      <c r="E27" s="375" t="s">
        <v>763</v>
      </c>
      <c r="F27" s="375" t="s">
        <v>770</v>
      </c>
      <c r="G27" s="375" t="s">
        <v>771</v>
      </c>
      <c r="H27" s="411">
        <v>3</v>
      </c>
      <c r="I27" s="411">
        <v>4</v>
      </c>
      <c r="J27" s="411">
        <v>12</v>
      </c>
      <c r="BA27" s="66"/>
    </row>
    <row r="28" spans="1:53" ht="89.25" x14ac:dyDescent="0.25">
      <c r="A28" s="410">
        <v>7</v>
      </c>
      <c r="B28" s="374" t="str">
        <f>'1b.TujuanKeg'!D12</f>
        <v>Meningkatkan pengamanan dan perlindungan hutan</v>
      </c>
      <c r="C28" s="409">
        <f t="shared" si="1"/>
        <v>21</v>
      </c>
      <c r="D28" s="375" t="s">
        <v>756</v>
      </c>
      <c r="E28" s="375" t="s">
        <v>757</v>
      </c>
      <c r="F28" s="375" t="s">
        <v>758</v>
      </c>
      <c r="G28" s="375" t="s">
        <v>759</v>
      </c>
      <c r="H28" s="411">
        <v>3</v>
      </c>
      <c r="I28" s="411">
        <v>4</v>
      </c>
      <c r="J28" s="411">
        <v>12</v>
      </c>
    </row>
    <row r="29" spans="1:53" s="272" customFormat="1" ht="51" x14ac:dyDescent="0.25">
      <c r="A29" s="410"/>
      <c r="B29" s="374"/>
      <c r="C29" s="409">
        <f t="shared" si="1"/>
        <v>22</v>
      </c>
      <c r="D29" s="375" t="s">
        <v>760</v>
      </c>
      <c r="E29" s="375" t="s">
        <v>757</v>
      </c>
      <c r="F29" s="375" t="s">
        <v>855</v>
      </c>
      <c r="G29" s="375" t="s">
        <v>759</v>
      </c>
      <c r="H29" s="411">
        <v>4</v>
      </c>
      <c r="I29" s="411">
        <v>4</v>
      </c>
      <c r="J29" s="411">
        <v>16</v>
      </c>
      <c r="BA29" s="66"/>
    </row>
    <row r="30" spans="1:53" ht="102.75" customHeight="1" x14ac:dyDescent="0.25">
      <c r="A30" s="410">
        <v>8</v>
      </c>
      <c r="B30" s="374" t="str">
        <f>'1b.TujuanKeg'!D13</f>
        <v>Meningkatkan peran masyarakat dalam perlindungan dan konservasi sumberdaya alam</v>
      </c>
      <c r="C30" s="409">
        <f t="shared" si="1"/>
        <v>23</v>
      </c>
      <c r="D30" s="375" t="s">
        <v>772</v>
      </c>
      <c r="E30" s="375" t="s">
        <v>773</v>
      </c>
      <c r="F30" s="375" t="s">
        <v>774</v>
      </c>
      <c r="G30" s="375" t="s">
        <v>775</v>
      </c>
      <c r="H30" s="411">
        <v>4</v>
      </c>
      <c r="I30" s="411">
        <v>4</v>
      </c>
      <c r="J30" s="411">
        <v>20</v>
      </c>
    </row>
    <row r="31" spans="1:53" s="272" customFormat="1" ht="63.75" x14ac:dyDescent="0.25">
      <c r="A31" s="410"/>
      <c r="B31" s="374"/>
      <c r="C31" s="409">
        <f t="shared" si="1"/>
        <v>24</v>
      </c>
      <c r="D31" s="375" t="s">
        <v>776</v>
      </c>
      <c r="E31" s="375" t="s">
        <v>773</v>
      </c>
      <c r="F31" s="375" t="s">
        <v>777</v>
      </c>
      <c r="G31" s="375" t="s">
        <v>778</v>
      </c>
      <c r="H31" s="411">
        <v>4</v>
      </c>
      <c r="I31" s="411">
        <v>4</v>
      </c>
      <c r="J31" s="411">
        <v>16</v>
      </c>
      <c r="BA31" s="66"/>
    </row>
    <row r="32" spans="1:53" s="272" customFormat="1" ht="76.5" x14ac:dyDescent="0.25">
      <c r="A32" s="410"/>
      <c r="B32" s="374"/>
      <c r="C32" s="409">
        <f t="shared" si="1"/>
        <v>25</v>
      </c>
      <c r="D32" s="375" t="s">
        <v>779</v>
      </c>
      <c r="E32" s="375" t="s">
        <v>773</v>
      </c>
      <c r="F32" s="375" t="s">
        <v>780</v>
      </c>
      <c r="G32" s="375" t="s">
        <v>781</v>
      </c>
      <c r="H32" s="411">
        <v>4</v>
      </c>
      <c r="I32" s="411">
        <v>4</v>
      </c>
      <c r="J32" s="411">
        <v>16</v>
      </c>
      <c r="BA32" s="66"/>
    </row>
    <row r="33" spans="1:53" ht="63.75" x14ac:dyDescent="0.25">
      <c r="A33" s="373">
        <v>9</v>
      </c>
      <c r="B33" s="374" t="str">
        <f>'1b.TujuanKeg'!D14</f>
        <v>Meningkatkan kawasan ekosistem esensial</v>
      </c>
      <c r="C33" s="409">
        <f t="shared" si="1"/>
        <v>26</v>
      </c>
      <c r="D33" s="375" t="s">
        <v>782</v>
      </c>
      <c r="E33" s="375" t="s">
        <v>773</v>
      </c>
      <c r="F33" s="375" t="s">
        <v>783</v>
      </c>
      <c r="G33" s="375" t="s">
        <v>784</v>
      </c>
      <c r="H33" s="411">
        <v>3</v>
      </c>
      <c r="I33" s="411">
        <v>4</v>
      </c>
      <c r="J33" s="411">
        <v>12</v>
      </c>
    </row>
    <row r="34" spans="1:53" s="272" customFormat="1" ht="51" x14ac:dyDescent="0.25">
      <c r="A34" s="373"/>
      <c r="B34" s="374"/>
      <c r="C34" s="409">
        <f t="shared" si="1"/>
        <v>27</v>
      </c>
      <c r="D34" s="375" t="s">
        <v>856</v>
      </c>
      <c r="E34" s="375" t="s">
        <v>773</v>
      </c>
      <c r="F34" s="375" t="s">
        <v>785</v>
      </c>
      <c r="G34" s="375" t="s">
        <v>786</v>
      </c>
      <c r="H34" s="411">
        <v>4</v>
      </c>
      <c r="I34" s="411">
        <v>5</v>
      </c>
      <c r="J34" s="411">
        <v>20</v>
      </c>
      <c r="BA34" s="66"/>
    </row>
    <row r="35" spans="1:53" s="272" customFormat="1" ht="63.75" x14ac:dyDescent="0.25">
      <c r="A35" s="373"/>
      <c r="B35" s="374"/>
      <c r="C35" s="409">
        <f t="shared" si="1"/>
        <v>28</v>
      </c>
      <c r="D35" s="375" t="s">
        <v>787</v>
      </c>
      <c r="E35" s="375" t="s">
        <v>773</v>
      </c>
      <c r="F35" s="375" t="s">
        <v>788</v>
      </c>
      <c r="G35" s="375" t="s">
        <v>789</v>
      </c>
      <c r="H35" s="411">
        <v>3</v>
      </c>
      <c r="I35" s="411">
        <v>4</v>
      </c>
      <c r="J35" s="411">
        <v>12</v>
      </c>
      <c r="BA35" s="66"/>
    </row>
    <row r="36" spans="1:53" s="272" customFormat="1" ht="51" x14ac:dyDescent="0.25">
      <c r="A36" s="373"/>
      <c r="B36" s="374"/>
      <c r="C36" s="409">
        <f t="shared" si="1"/>
        <v>29</v>
      </c>
      <c r="D36" s="375" t="s">
        <v>790</v>
      </c>
      <c r="E36" s="375" t="s">
        <v>773</v>
      </c>
      <c r="F36" s="375" t="s">
        <v>791</v>
      </c>
      <c r="G36" s="375" t="s">
        <v>792</v>
      </c>
      <c r="H36" s="411">
        <v>4</v>
      </c>
      <c r="I36" s="411">
        <v>4</v>
      </c>
      <c r="J36" s="411">
        <v>20</v>
      </c>
      <c r="BA36" s="66"/>
    </row>
    <row r="37" spans="1:53" s="272" customFormat="1" ht="63.75" x14ac:dyDescent="0.25">
      <c r="A37" s="373"/>
      <c r="B37" s="374"/>
      <c r="C37" s="409">
        <f t="shared" si="1"/>
        <v>30</v>
      </c>
      <c r="D37" s="375" t="s">
        <v>793</v>
      </c>
      <c r="E37" s="375" t="s">
        <v>773</v>
      </c>
      <c r="F37" s="375" t="s">
        <v>857</v>
      </c>
      <c r="G37" s="375" t="s">
        <v>795</v>
      </c>
      <c r="H37" s="411">
        <v>4</v>
      </c>
      <c r="I37" s="411">
        <v>4</v>
      </c>
      <c r="J37" s="411">
        <v>16</v>
      </c>
      <c r="BA37" s="66"/>
    </row>
    <row r="38" spans="1:53" s="272" customFormat="1" ht="63.75" x14ac:dyDescent="0.25">
      <c r="A38" s="373"/>
      <c r="B38" s="374"/>
      <c r="C38" s="409">
        <f t="shared" si="1"/>
        <v>31</v>
      </c>
      <c r="D38" s="375" t="s">
        <v>796</v>
      </c>
      <c r="E38" s="375" t="s">
        <v>773</v>
      </c>
      <c r="F38" s="375" t="s">
        <v>797</v>
      </c>
      <c r="G38" s="375" t="s">
        <v>798</v>
      </c>
      <c r="H38" s="411">
        <v>3</v>
      </c>
      <c r="I38" s="411">
        <v>4</v>
      </c>
      <c r="J38" s="411">
        <v>12</v>
      </c>
      <c r="BA38" s="66"/>
    </row>
    <row r="39" spans="1:53" ht="25.5" x14ac:dyDescent="0.25">
      <c r="A39" s="373">
        <v>10</v>
      </c>
      <c r="B39" s="374" t="str">
        <f>'1b.TujuanKeg'!D15</f>
        <v>Meningkatkan kawasan konservasi diwilayah kelola KPH</v>
      </c>
      <c r="C39" s="409">
        <f t="shared" si="1"/>
        <v>32</v>
      </c>
      <c r="D39" s="375"/>
      <c r="E39" s="375"/>
      <c r="F39" s="375"/>
      <c r="G39" s="375"/>
      <c r="H39" s="414"/>
      <c r="I39" s="414"/>
      <c r="J39" s="415"/>
    </row>
    <row r="40" spans="1:53" ht="114.75" x14ac:dyDescent="0.25">
      <c r="A40" s="410">
        <v>11</v>
      </c>
      <c r="B40" s="374" t="str">
        <f>'1b.TujuanKeg'!D16</f>
        <v xml:space="preserve">Memutakhirkan data laju kerusakan kawasan hutan </v>
      </c>
      <c r="C40" s="409">
        <f t="shared" si="1"/>
        <v>33</v>
      </c>
      <c r="D40" s="375" t="s">
        <v>799</v>
      </c>
      <c r="E40" s="375" t="s">
        <v>773</v>
      </c>
      <c r="F40" s="375" t="s">
        <v>783</v>
      </c>
      <c r="G40" s="375" t="s">
        <v>805</v>
      </c>
      <c r="H40" s="411">
        <v>3</v>
      </c>
      <c r="I40" s="411">
        <v>4</v>
      </c>
      <c r="J40" s="411">
        <v>12</v>
      </c>
    </row>
    <row r="41" spans="1:53" s="272" customFormat="1" ht="102" customHeight="1" x14ac:dyDescent="0.25">
      <c r="A41" s="410"/>
      <c r="B41" s="374"/>
      <c r="C41" s="409">
        <f t="shared" si="1"/>
        <v>34</v>
      </c>
      <c r="D41" s="375" t="s">
        <v>800</v>
      </c>
      <c r="E41" s="375" t="s">
        <v>773</v>
      </c>
      <c r="F41" s="375" t="s">
        <v>801</v>
      </c>
      <c r="G41" s="375" t="s">
        <v>802</v>
      </c>
      <c r="H41" s="411">
        <v>4</v>
      </c>
      <c r="I41" s="411">
        <v>4</v>
      </c>
      <c r="J41" s="411">
        <v>16</v>
      </c>
      <c r="BA41" s="66"/>
    </row>
    <row r="42" spans="1:53" s="272" customFormat="1" ht="76.5" x14ac:dyDescent="0.25">
      <c r="A42" s="410"/>
      <c r="B42" s="374"/>
      <c r="C42" s="409">
        <f t="shared" si="1"/>
        <v>35</v>
      </c>
      <c r="D42" s="375" t="s">
        <v>803</v>
      </c>
      <c r="E42" s="375" t="s">
        <v>773</v>
      </c>
      <c r="F42" s="375" t="s">
        <v>780</v>
      </c>
      <c r="G42" s="375" t="s">
        <v>804</v>
      </c>
      <c r="H42" s="411">
        <v>4</v>
      </c>
      <c r="I42" s="411">
        <v>4</v>
      </c>
      <c r="J42" s="411">
        <v>16</v>
      </c>
      <c r="BA42" s="66"/>
    </row>
    <row r="43" spans="1:53" ht="64.5" customHeight="1" x14ac:dyDescent="0.25">
      <c r="A43" s="410">
        <v>12</v>
      </c>
      <c r="B43" s="271" t="str">
        <f>'1b.TujuanKeg'!D17</f>
        <v>Meningkatkan keberhasilan RHL</v>
      </c>
      <c r="C43" s="409">
        <f t="shared" si="1"/>
        <v>36</v>
      </c>
      <c r="D43" s="375" t="s">
        <v>355</v>
      </c>
      <c r="E43" s="271" t="s">
        <v>359</v>
      </c>
      <c r="F43" s="375" t="s">
        <v>360</v>
      </c>
      <c r="G43" s="271" t="s">
        <v>364</v>
      </c>
      <c r="H43" s="411">
        <v>3</v>
      </c>
      <c r="I43" s="411">
        <v>4</v>
      </c>
      <c r="J43" s="411">
        <f>H43*I43</f>
        <v>12</v>
      </c>
    </row>
    <row r="44" spans="1:53" s="250" customFormat="1" ht="65.25" customHeight="1" x14ac:dyDescent="0.25">
      <c r="A44" s="410"/>
      <c r="B44" s="271"/>
      <c r="C44" s="409">
        <f t="shared" si="1"/>
        <v>37</v>
      </c>
      <c r="D44" s="375" t="s">
        <v>356</v>
      </c>
      <c r="E44" s="271" t="s">
        <v>359</v>
      </c>
      <c r="F44" s="375" t="s">
        <v>361</v>
      </c>
      <c r="G44" s="271" t="s">
        <v>365</v>
      </c>
      <c r="H44" s="411">
        <v>3</v>
      </c>
      <c r="I44" s="411">
        <v>4</v>
      </c>
      <c r="J44" s="411">
        <f t="shared" ref="J44:J47" si="4">H44*I44</f>
        <v>12</v>
      </c>
      <c r="BA44" s="66"/>
    </row>
    <row r="45" spans="1:53" s="250" customFormat="1" ht="51" x14ac:dyDescent="0.25">
      <c r="A45" s="410"/>
      <c r="B45" s="271"/>
      <c r="C45" s="409">
        <f t="shared" si="1"/>
        <v>38</v>
      </c>
      <c r="D45" s="375" t="s">
        <v>357</v>
      </c>
      <c r="E45" s="271" t="s">
        <v>359</v>
      </c>
      <c r="F45" s="375" t="s">
        <v>362</v>
      </c>
      <c r="G45" s="271" t="s">
        <v>366</v>
      </c>
      <c r="H45" s="411">
        <v>3</v>
      </c>
      <c r="I45" s="411">
        <v>4</v>
      </c>
      <c r="J45" s="411">
        <f t="shared" si="4"/>
        <v>12</v>
      </c>
      <c r="BA45" s="66"/>
    </row>
    <row r="46" spans="1:53" s="250" customFormat="1" ht="52.5" customHeight="1" x14ac:dyDescent="0.25">
      <c r="A46" s="410"/>
      <c r="B46" s="271"/>
      <c r="C46" s="409">
        <f t="shared" si="1"/>
        <v>39</v>
      </c>
      <c r="D46" s="375" t="s">
        <v>358</v>
      </c>
      <c r="E46" s="271" t="s">
        <v>359</v>
      </c>
      <c r="F46" s="375" t="s">
        <v>363</v>
      </c>
      <c r="G46" s="271"/>
      <c r="H46" s="411">
        <v>3</v>
      </c>
      <c r="I46" s="411">
        <v>4</v>
      </c>
      <c r="J46" s="411">
        <f t="shared" si="4"/>
        <v>12</v>
      </c>
      <c r="BA46" s="66"/>
    </row>
    <row r="47" spans="1:53" ht="38.25" x14ac:dyDescent="0.25">
      <c r="A47" s="410">
        <v>13</v>
      </c>
      <c r="B47" s="271" t="str">
        <f>'1b.TujuanKeg'!D18</f>
        <v>Menurunkan luas lahan kritis</v>
      </c>
      <c r="C47" s="409">
        <f t="shared" si="1"/>
        <v>40</v>
      </c>
      <c r="D47" s="375" t="s">
        <v>367</v>
      </c>
      <c r="E47" s="271" t="s">
        <v>359</v>
      </c>
      <c r="F47" s="375" t="s">
        <v>370</v>
      </c>
      <c r="G47" s="271" t="s">
        <v>374</v>
      </c>
      <c r="H47" s="411">
        <v>3</v>
      </c>
      <c r="I47" s="411">
        <v>4</v>
      </c>
      <c r="J47" s="411">
        <f t="shared" si="4"/>
        <v>12</v>
      </c>
    </row>
    <row r="48" spans="1:53" s="250" customFormat="1" ht="89.25" customHeight="1" x14ac:dyDescent="0.25">
      <c r="A48" s="410"/>
      <c r="B48" s="271"/>
      <c r="C48" s="409">
        <f t="shared" si="1"/>
        <v>41</v>
      </c>
      <c r="D48" s="374" t="s">
        <v>368</v>
      </c>
      <c r="E48" s="271" t="s">
        <v>359</v>
      </c>
      <c r="F48" s="375" t="s">
        <v>371</v>
      </c>
      <c r="G48" s="271" t="s">
        <v>374</v>
      </c>
      <c r="H48" s="411">
        <v>3</v>
      </c>
      <c r="I48" s="411">
        <v>4</v>
      </c>
      <c r="J48" s="411">
        <f>H48*I48</f>
        <v>12</v>
      </c>
      <c r="BA48" s="66"/>
    </row>
    <row r="49" spans="1:53" s="250" customFormat="1" ht="75.75" customHeight="1" x14ac:dyDescent="0.25">
      <c r="A49" s="410"/>
      <c r="B49" s="271"/>
      <c r="C49" s="409">
        <f t="shared" si="1"/>
        <v>42</v>
      </c>
      <c r="D49" s="375" t="s">
        <v>369</v>
      </c>
      <c r="E49" s="271" t="s">
        <v>359</v>
      </c>
      <c r="F49" s="375" t="s">
        <v>372</v>
      </c>
      <c r="G49" s="271" t="s">
        <v>373</v>
      </c>
      <c r="H49" s="411">
        <v>3</v>
      </c>
      <c r="I49" s="411">
        <v>4</v>
      </c>
      <c r="J49" s="411">
        <f t="shared" ref="J49:J115" si="5">H49*I49</f>
        <v>12</v>
      </c>
      <c r="BA49" s="66"/>
    </row>
    <row r="50" spans="1:53" ht="63.75" customHeight="1" x14ac:dyDescent="0.25">
      <c r="A50" s="373">
        <v>14</v>
      </c>
      <c r="B50" s="271" t="str">
        <f>'1b.TujuanKeg'!D19</f>
        <v>Meningkatkan pengembangan hutan mangrove</v>
      </c>
      <c r="C50" s="409">
        <f t="shared" si="1"/>
        <v>43</v>
      </c>
      <c r="D50" s="375" t="s">
        <v>355</v>
      </c>
      <c r="E50" s="271" t="s">
        <v>359</v>
      </c>
      <c r="F50" s="375" t="s">
        <v>360</v>
      </c>
      <c r="G50" s="271" t="s">
        <v>364</v>
      </c>
      <c r="H50" s="411">
        <v>3</v>
      </c>
      <c r="I50" s="411">
        <v>4</v>
      </c>
      <c r="J50" s="411">
        <f t="shared" si="5"/>
        <v>12</v>
      </c>
    </row>
    <row r="51" spans="1:53" s="250" customFormat="1" ht="65.25" customHeight="1" x14ac:dyDescent="0.25">
      <c r="A51" s="373"/>
      <c r="B51" s="271"/>
      <c r="C51" s="409">
        <f t="shared" si="1"/>
        <v>44</v>
      </c>
      <c r="D51" s="375" t="s">
        <v>356</v>
      </c>
      <c r="E51" s="271" t="s">
        <v>359</v>
      </c>
      <c r="F51" s="375" t="s">
        <v>361</v>
      </c>
      <c r="G51" s="271" t="s">
        <v>365</v>
      </c>
      <c r="H51" s="411">
        <v>3</v>
      </c>
      <c r="I51" s="411">
        <v>4</v>
      </c>
      <c r="J51" s="411">
        <f t="shared" si="5"/>
        <v>12</v>
      </c>
      <c r="BA51" s="66"/>
    </row>
    <row r="52" spans="1:53" s="250" customFormat="1" ht="54" customHeight="1" x14ac:dyDescent="0.25">
      <c r="A52" s="373"/>
      <c r="B52" s="271"/>
      <c r="C52" s="409">
        <f t="shared" si="1"/>
        <v>45</v>
      </c>
      <c r="D52" s="375" t="s">
        <v>357</v>
      </c>
      <c r="E52" s="271" t="s">
        <v>359</v>
      </c>
      <c r="F52" s="375" t="s">
        <v>362</v>
      </c>
      <c r="G52" s="271" t="s">
        <v>366</v>
      </c>
      <c r="H52" s="411">
        <v>3</v>
      </c>
      <c r="I52" s="411">
        <v>4</v>
      </c>
      <c r="J52" s="411">
        <f t="shared" si="5"/>
        <v>12</v>
      </c>
      <c r="BA52" s="66"/>
    </row>
    <row r="53" spans="1:53" s="250" customFormat="1" ht="51.75" customHeight="1" x14ac:dyDescent="0.25">
      <c r="A53" s="373"/>
      <c r="B53" s="271"/>
      <c r="C53" s="409">
        <f t="shared" si="1"/>
        <v>46</v>
      </c>
      <c r="D53" s="375" t="s">
        <v>358</v>
      </c>
      <c r="E53" s="271" t="s">
        <v>359</v>
      </c>
      <c r="F53" s="375" t="s">
        <v>363</v>
      </c>
      <c r="G53" s="271"/>
      <c r="H53" s="411">
        <v>3</v>
      </c>
      <c r="I53" s="411">
        <v>4</v>
      </c>
      <c r="J53" s="411">
        <f t="shared" si="5"/>
        <v>12</v>
      </c>
      <c r="BA53" s="66"/>
    </row>
    <row r="54" spans="1:53" s="250" customFormat="1" ht="25.5" x14ac:dyDescent="0.25">
      <c r="A54" s="373">
        <v>15</v>
      </c>
      <c r="B54" s="297" t="str">
        <f>'1b.TujuanKeg'!D20</f>
        <v>Meningkatnya pengendalian Daerah Aliran Sungai</v>
      </c>
      <c r="C54" s="409">
        <f t="shared" si="1"/>
        <v>47</v>
      </c>
      <c r="D54" s="297" t="s">
        <v>244</v>
      </c>
      <c r="E54" s="297" t="s">
        <v>251</v>
      </c>
      <c r="F54" s="297" t="s">
        <v>243</v>
      </c>
      <c r="G54" s="297" t="s">
        <v>248</v>
      </c>
      <c r="H54" s="411">
        <v>3</v>
      </c>
      <c r="I54" s="411">
        <v>4</v>
      </c>
      <c r="J54" s="411">
        <f t="shared" si="5"/>
        <v>12</v>
      </c>
      <c r="BA54" s="66"/>
    </row>
    <row r="55" spans="1:53" s="250" customFormat="1" ht="25.5" x14ac:dyDescent="0.25">
      <c r="A55" s="373"/>
      <c r="B55" s="297"/>
      <c r="C55" s="409">
        <f t="shared" si="1"/>
        <v>48</v>
      </c>
      <c r="D55" s="297" t="s">
        <v>245</v>
      </c>
      <c r="E55" s="297" t="s">
        <v>251</v>
      </c>
      <c r="F55" s="297" t="s">
        <v>247</v>
      </c>
      <c r="G55" s="297" t="s">
        <v>249</v>
      </c>
      <c r="H55" s="411">
        <v>3</v>
      </c>
      <c r="I55" s="411">
        <v>4</v>
      </c>
      <c r="J55" s="411">
        <f t="shared" si="5"/>
        <v>12</v>
      </c>
      <c r="BA55" s="66"/>
    </row>
    <row r="56" spans="1:53" s="250" customFormat="1" ht="25.5" x14ac:dyDescent="0.25">
      <c r="A56" s="373"/>
      <c r="B56" s="297"/>
      <c r="C56" s="409">
        <f t="shared" si="1"/>
        <v>49</v>
      </c>
      <c r="D56" s="297" t="s">
        <v>246</v>
      </c>
      <c r="E56" s="297" t="s">
        <v>251</v>
      </c>
      <c r="F56" s="297" t="s">
        <v>303</v>
      </c>
      <c r="G56" s="297" t="s">
        <v>250</v>
      </c>
      <c r="H56" s="411">
        <v>2</v>
      </c>
      <c r="I56" s="411">
        <v>3</v>
      </c>
      <c r="J56" s="411">
        <f t="shared" si="5"/>
        <v>6</v>
      </c>
      <c r="BA56" s="66"/>
    </row>
    <row r="57" spans="1:53" ht="38.25" x14ac:dyDescent="0.25">
      <c r="A57" s="410">
        <v>16</v>
      </c>
      <c r="B57" s="271" t="str">
        <f>'1b.TujuanKeg'!D21</f>
        <v>Memutakhirkan data simpanan karbon Sumatera Barat</v>
      </c>
      <c r="C57" s="409">
        <f t="shared" si="1"/>
        <v>50</v>
      </c>
      <c r="D57" s="374" t="s">
        <v>413</v>
      </c>
      <c r="E57" s="374" t="s">
        <v>423</v>
      </c>
      <c r="F57" s="374" t="s">
        <v>429</v>
      </c>
      <c r="G57" s="271" t="s">
        <v>434</v>
      </c>
      <c r="H57" s="411">
        <v>4</v>
      </c>
      <c r="I57" s="411">
        <v>4</v>
      </c>
      <c r="J57" s="411">
        <f t="shared" si="5"/>
        <v>16</v>
      </c>
    </row>
    <row r="58" spans="1:53" s="250" customFormat="1" ht="63.75" x14ac:dyDescent="0.25">
      <c r="A58" s="410"/>
      <c r="B58" s="271"/>
      <c r="C58" s="409">
        <f t="shared" si="1"/>
        <v>51</v>
      </c>
      <c r="D58" s="374" t="s">
        <v>414</v>
      </c>
      <c r="E58" s="374" t="s">
        <v>423</v>
      </c>
      <c r="F58" s="374" t="s">
        <v>430</v>
      </c>
      <c r="G58" s="271" t="s">
        <v>435</v>
      </c>
      <c r="H58" s="411">
        <v>4</v>
      </c>
      <c r="I58" s="411">
        <v>4</v>
      </c>
      <c r="J58" s="411">
        <f t="shared" si="5"/>
        <v>16</v>
      </c>
      <c r="BA58" s="66"/>
    </row>
    <row r="59" spans="1:53" s="250" customFormat="1" ht="51" x14ac:dyDescent="0.25">
      <c r="A59" s="410"/>
      <c r="B59" s="271"/>
      <c r="C59" s="409">
        <f t="shared" si="1"/>
        <v>52</v>
      </c>
      <c r="D59" s="374" t="s">
        <v>415</v>
      </c>
      <c r="E59" s="374" t="s">
        <v>423</v>
      </c>
      <c r="F59" s="374" t="s">
        <v>431</v>
      </c>
      <c r="G59" s="271" t="s">
        <v>436</v>
      </c>
      <c r="H59" s="411">
        <v>3</v>
      </c>
      <c r="I59" s="411">
        <v>3</v>
      </c>
      <c r="J59" s="411">
        <f t="shared" si="5"/>
        <v>9</v>
      </c>
      <c r="BA59" s="66"/>
    </row>
    <row r="60" spans="1:53" s="250" customFormat="1" ht="52.5" customHeight="1" x14ac:dyDescent="0.25">
      <c r="A60" s="410"/>
      <c r="B60" s="271"/>
      <c r="C60" s="409">
        <f t="shared" si="1"/>
        <v>53</v>
      </c>
      <c r="D60" s="374" t="s">
        <v>416</v>
      </c>
      <c r="E60" s="374" t="s">
        <v>423</v>
      </c>
      <c r="F60" s="374" t="s">
        <v>432</v>
      </c>
      <c r="G60" s="271" t="s">
        <v>437</v>
      </c>
      <c r="H60" s="411">
        <v>3</v>
      </c>
      <c r="I60" s="411">
        <v>4</v>
      </c>
      <c r="J60" s="411">
        <f t="shared" si="5"/>
        <v>12</v>
      </c>
      <c r="BA60" s="66"/>
    </row>
    <row r="61" spans="1:53" s="250" customFormat="1" ht="87" customHeight="1" x14ac:dyDescent="0.25">
      <c r="A61" s="410"/>
      <c r="B61" s="271"/>
      <c r="C61" s="409">
        <f t="shared" si="1"/>
        <v>54</v>
      </c>
      <c r="D61" s="374" t="s">
        <v>417</v>
      </c>
      <c r="E61" s="374" t="s">
        <v>423</v>
      </c>
      <c r="F61" s="374" t="s">
        <v>433</v>
      </c>
      <c r="G61" s="271" t="s">
        <v>438</v>
      </c>
      <c r="H61" s="411">
        <v>4</v>
      </c>
      <c r="I61" s="411">
        <v>4</v>
      </c>
      <c r="J61" s="411">
        <f t="shared" si="5"/>
        <v>16</v>
      </c>
      <c r="BA61" s="66"/>
    </row>
    <row r="62" spans="1:53" ht="51" x14ac:dyDescent="0.25">
      <c r="A62" s="410">
        <v>17</v>
      </c>
      <c r="B62" s="271" t="str">
        <f>'1b.TujuanKeg'!D22</f>
        <v>Meningkatnya upaya pengendalian dampak perubahan iklim</v>
      </c>
      <c r="C62" s="409">
        <f t="shared" si="1"/>
        <v>55</v>
      </c>
      <c r="D62" s="374" t="s">
        <v>418</v>
      </c>
      <c r="E62" s="374" t="s">
        <v>423</v>
      </c>
      <c r="F62" s="374" t="s">
        <v>424</v>
      </c>
      <c r="G62" s="271" t="s">
        <v>439</v>
      </c>
      <c r="H62" s="411">
        <v>4</v>
      </c>
      <c r="I62" s="411">
        <v>4</v>
      </c>
      <c r="J62" s="411">
        <f t="shared" si="5"/>
        <v>16</v>
      </c>
    </row>
    <row r="63" spans="1:53" s="250" customFormat="1" ht="38.25" x14ac:dyDescent="0.25">
      <c r="A63" s="410"/>
      <c r="B63" s="271"/>
      <c r="C63" s="409">
        <f t="shared" si="1"/>
        <v>56</v>
      </c>
      <c r="D63" s="374" t="s">
        <v>419</v>
      </c>
      <c r="E63" s="374" t="s">
        <v>423</v>
      </c>
      <c r="F63" s="374" t="s">
        <v>425</v>
      </c>
      <c r="G63" s="271" t="s">
        <v>440</v>
      </c>
      <c r="H63" s="411">
        <v>4</v>
      </c>
      <c r="I63" s="411">
        <v>4</v>
      </c>
      <c r="J63" s="411">
        <f t="shared" si="5"/>
        <v>16</v>
      </c>
      <c r="BA63" s="66"/>
    </row>
    <row r="64" spans="1:53" s="250" customFormat="1" ht="51" x14ac:dyDescent="0.25">
      <c r="A64" s="410"/>
      <c r="B64" s="271"/>
      <c r="C64" s="409">
        <f t="shared" si="1"/>
        <v>57</v>
      </c>
      <c r="D64" s="374" t="s">
        <v>420</v>
      </c>
      <c r="E64" s="374" t="s">
        <v>423</v>
      </c>
      <c r="F64" s="374" t="s">
        <v>426</v>
      </c>
      <c r="G64" s="271" t="s">
        <v>441</v>
      </c>
      <c r="H64" s="411">
        <v>3</v>
      </c>
      <c r="I64" s="411">
        <v>3</v>
      </c>
      <c r="J64" s="411">
        <f t="shared" si="5"/>
        <v>9</v>
      </c>
      <c r="BA64" s="66"/>
    </row>
    <row r="65" spans="1:53" s="250" customFormat="1" ht="51" x14ac:dyDescent="0.25">
      <c r="A65" s="410"/>
      <c r="B65" s="271"/>
      <c r="C65" s="409">
        <f t="shared" si="1"/>
        <v>58</v>
      </c>
      <c r="D65" s="374" t="s">
        <v>421</v>
      </c>
      <c r="E65" s="374" t="s">
        <v>423</v>
      </c>
      <c r="F65" s="374" t="s">
        <v>427</v>
      </c>
      <c r="G65" s="271" t="s">
        <v>443</v>
      </c>
      <c r="H65" s="411">
        <v>3</v>
      </c>
      <c r="I65" s="411">
        <v>4</v>
      </c>
      <c r="J65" s="411">
        <f t="shared" si="5"/>
        <v>12</v>
      </c>
      <c r="BA65" s="66"/>
    </row>
    <row r="66" spans="1:53" s="250" customFormat="1" ht="38.25" x14ac:dyDescent="0.25">
      <c r="A66" s="410"/>
      <c r="B66" s="271"/>
      <c r="C66" s="409">
        <f t="shared" si="1"/>
        <v>59</v>
      </c>
      <c r="D66" s="374" t="s">
        <v>422</v>
      </c>
      <c r="E66" s="374" t="s">
        <v>423</v>
      </c>
      <c r="F66" s="374" t="s">
        <v>428</v>
      </c>
      <c r="G66" s="271" t="s">
        <v>442</v>
      </c>
      <c r="H66" s="411">
        <v>4</v>
      </c>
      <c r="I66" s="411">
        <v>4</v>
      </c>
      <c r="J66" s="411">
        <f t="shared" si="5"/>
        <v>16</v>
      </c>
      <c r="BA66" s="66"/>
    </row>
    <row r="67" spans="1:53" ht="38.25" x14ac:dyDescent="0.25">
      <c r="A67" s="410">
        <v>18</v>
      </c>
      <c r="B67" s="271" t="str">
        <f>'1b.TujuanKeg'!D23</f>
        <v xml:space="preserve">Meningkatnya kualitas bibit tanaman hutan </v>
      </c>
      <c r="C67" s="409">
        <f t="shared" si="1"/>
        <v>60</v>
      </c>
      <c r="D67" s="309" t="s">
        <v>818</v>
      </c>
      <c r="E67" s="309" t="s">
        <v>807</v>
      </c>
      <c r="F67" s="309" t="s">
        <v>819</v>
      </c>
      <c r="G67" s="309" t="s">
        <v>808</v>
      </c>
      <c r="H67" s="411">
        <v>4</v>
      </c>
      <c r="I67" s="411">
        <v>3</v>
      </c>
      <c r="J67" s="411">
        <v>15</v>
      </c>
    </row>
    <row r="68" spans="1:53" s="272" customFormat="1" ht="38.25" x14ac:dyDescent="0.25">
      <c r="A68" s="410"/>
      <c r="B68" s="271"/>
      <c r="C68" s="409">
        <f t="shared" si="1"/>
        <v>61</v>
      </c>
      <c r="D68" s="309"/>
      <c r="E68" s="309"/>
      <c r="F68" s="309" t="s">
        <v>820</v>
      </c>
      <c r="G68" s="309" t="s">
        <v>808</v>
      </c>
      <c r="H68" s="411">
        <v>4</v>
      </c>
      <c r="I68" s="411">
        <v>3</v>
      </c>
      <c r="J68" s="411">
        <v>15</v>
      </c>
      <c r="BA68" s="66"/>
    </row>
    <row r="69" spans="1:53" s="272" customFormat="1" ht="38.25" x14ac:dyDescent="0.25">
      <c r="A69" s="410"/>
      <c r="B69" s="271"/>
      <c r="C69" s="409">
        <f t="shared" si="1"/>
        <v>62</v>
      </c>
      <c r="D69" s="309" t="s">
        <v>809</v>
      </c>
      <c r="E69" s="309" t="s">
        <v>807</v>
      </c>
      <c r="F69" s="309" t="s">
        <v>810</v>
      </c>
      <c r="G69" s="309" t="s">
        <v>808</v>
      </c>
      <c r="H69" s="411">
        <v>4</v>
      </c>
      <c r="I69" s="411">
        <v>3</v>
      </c>
      <c r="J69" s="411">
        <v>12</v>
      </c>
      <c r="BA69" s="66"/>
    </row>
    <row r="70" spans="1:53" s="272" customFormat="1" ht="38.25" x14ac:dyDescent="0.25">
      <c r="A70" s="410"/>
      <c r="B70" s="271"/>
      <c r="C70" s="409">
        <f t="shared" si="1"/>
        <v>63</v>
      </c>
      <c r="D70" s="309"/>
      <c r="E70" s="309"/>
      <c r="F70" s="309" t="s">
        <v>811</v>
      </c>
      <c r="G70" s="309" t="s">
        <v>808</v>
      </c>
      <c r="H70" s="411">
        <v>4</v>
      </c>
      <c r="I70" s="411">
        <v>3</v>
      </c>
      <c r="J70" s="411">
        <v>15</v>
      </c>
      <c r="BA70" s="66"/>
    </row>
    <row r="71" spans="1:53" s="272" customFormat="1" ht="38.25" x14ac:dyDescent="0.25">
      <c r="A71" s="410"/>
      <c r="B71" s="271"/>
      <c r="C71" s="409">
        <f t="shared" si="1"/>
        <v>64</v>
      </c>
      <c r="D71" s="309" t="s">
        <v>812</v>
      </c>
      <c r="E71" s="309" t="str">
        <f>E69</f>
        <v>Kepala Seksi Pengembangan Sumber Benih</v>
      </c>
      <c r="F71" s="309" t="s">
        <v>813</v>
      </c>
      <c r="G71" s="309" t="s">
        <v>808</v>
      </c>
      <c r="H71" s="411">
        <v>4</v>
      </c>
      <c r="I71" s="411">
        <v>3</v>
      </c>
      <c r="J71" s="411">
        <v>12</v>
      </c>
      <c r="BA71" s="66"/>
    </row>
    <row r="72" spans="1:53" s="272" customFormat="1" ht="38.25" x14ac:dyDescent="0.25">
      <c r="A72" s="410"/>
      <c r="B72" s="271"/>
      <c r="C72" s="409">
        <f t="shared" si="1"/>
        <v>65</v>
      </c>
      <c r="D72" s="309" t="s">
        <v>814</v>
      </c>
      <c r="E72" s="309" t="str">
        <f>E71</f>
        <v>Kepala Seksi Pengembangan Sumber Benih</v>
      </c>
      <c r="F72" s="309" t="s">
        <v>815</v>
      </c>
      <c r="G72" s="309" t="s">
        <v>808</v>
      </c>
      <c r="H72" s="411">
        <v>4</v>
      </c>
      <c r="I72" s="411">
        <v>3</v>
      </c>
      <c r="J72" s="411">
        <v>15</v>
      </c>
      <c r="BA72" s="66"/>
    </row>
    <row r="73" spans="1:53" s="272" customFormat="1" ht="38.25" x14ac:dyDescent="0.25">
      <c r="A73" s="410"/>
      <c r="B73" s="271"/>
      <c r="C73" s="409">
        <f t="shared" si="1"/>
        <v>66</v>
      </c>
      <c r="D73" s="309" t="s">
        <v>816</v>
      </c>
      <c r="E73" s="309" t="str">
        <f>E72</f>
        <v>Kepala Seksi Pengembangan Sumber Benih</v>
      </c>
      <c r="F73" s="309" t="s">
        <v>817</v>
      </c>
      <c r="G73" s="309" t="s">
        <v>808</v>
      </c>
      <c r="H73" s="411">
        <v>4</v>
      </c>
      <c r="I73" s="411">
        <v>3</v>
      </c>
      <c r="J73" s="411">
        <v>15</v>
      </c>
      <c r="BA73" s="66"/>
    </row>
    <row r="74" spans="1:53" ht="51" x14ac:dyDescent="0.25">
      <c r="A74" s="410">
        <v>19</v>
      </c>
      <c r="B74" s="271" t="str">
        <f>'1b.TujuanKeg'!D24</f>
        <v>Meningkatnya mutu benih/ bibit tanaman hutan yang bersertifikat</v>
      </c>
      <c r="C74" s="409">
        <f t="shared" si="1"/>
        <v>67</v>
      </c>
      <c r="D74" s="271" t="s">
        <v>260</v>
      </c>
      <c r="E74" s="271" t="s">
        <v>264</v>
      </c>
      <c r="F74" s="375" t="s">
        <v>265</v>
      </c>
      <c r="G74" s="271" t="s">
        <v>273</v>
      </c>
      <c r="H74" s="411">
        <v>2</v>
      </c>
      <c r="I74" s="411">
        <v>2</v>
      </c>
      <c r="J74" s="411">
        <f t="shared" si="5"/>
        <v>4</v>
      </c>
    </row>
    <row r="75" spans="1:53" s="250" customFormat="1" ht="52.5" customHeight="1" x14ac:dyDescent="0.25">
      <c r="A75" s="410"/>
      <c r="B75" s="271"/>
      <c r="C75" s="409">
        <f t="shared" ref="C75:C115" si="6">C74+1</f>
        <v>68</v>
      </c>
      <c r="D75" s="271" t="s">
        <v>261</v>
      </c>
      <c r="E75" s="271" t="s">
        <v>264</v>
      </c>
      <c r="F75" s="375" t="s">
        <v>266</v>
      </c>
      <c r="G75" s="271" t="s">
        <v>273</v>
      </c>
      <c r="H75" s="411">
        <v>2</v>
      </c>
      <c r="I75" s="411">
        <v>2</v>
      </c>
      <c r="J75" s="411">
        <f t="shared" si="5"/>
        <v>4</v>
      </c>
      <c r="BA75" s="66"/>
    </row>
    <row r="76" spans="1:53" s="250" customFormat="1" ht="64.5" customHeight="1" x14ac:dyDescent="0.25">
      <c r="A76" s="410"/>
      <c r="B76" s="271"/>
      <c r="C76" s="409">
        <f t="shared" si="6"/>
        <v>69</v>
      </c>
      <c r="D76" s="416"/>
      <c r="E76" s="271"/>
      <c r="F76" s="375" t="s">
        <v>267</v>
      </c>
      <c r="G76" s="271" t="s">
        <v>273</v>
      </c>
      <c r="H76" s="411">
        <v>2</v>
      </c>
      <c r="I76" s="411">
        <v>2</v>
      </c>
      <c r="J76" s="411">
        <f t="shared" si="5"/>
        <v>4</v>
      </c>
      <c r="BA76" s="66"/>
    </row>
    <row r="77" spans="1:53" s="250" customFormat="1" ht="45.75" customHeight="1" x14ac:dyDescent="0.25">
      <c r="A77" s="410"/>
      <c r="B77" s="271"/>
      <c r="C77" s="409">
        <f t="shared" si="6"/>
        <v>70</v>
      </c>
      <c r="D77" s="271" t="s">
        <v>262</v>
      </c>
      <c r="E77" s="271" t="s">
        <v>264</v>
      </c>
      <c r="F77" s="375" t="s">
        <v>268</v>
      </c>
      <c r="G77" s="271" t="s">
        <v>273</v>
      </c>
      <c r="H77" s="411">
        <v>2</v>
      </c>
      <c r="I77" s="411">
        <v>2</v>
      </c>
      <c r="J77" s="411">
        <f t="shared" si="5"/>
        <v>4</v>
      </c>
      <c r="BA77" s="66"/>
    </row>
    <row r="78" spans="1:53" s="250" customFormat="1" ht="30" customHeight="1" x14ac:dyDescent="0.25">
      <c r="A78" s="410"/>
      <c r="B78" s="271"/>
      <c r="C78" s="409">
        <f t="shared" si="6"/>
        <v>71</v>
      </c>
      <c r="D78" s="271"/>
      <c r="E78" s="271"/>
      <c r="F78" s="375" t="s">
        <v>269</v>
      </c>
      <c r="G78" s="271" t="s">
        <v>273</v>
      </c>
      <c r="H78" s="411">
        <v>2</v>
      </c>
      <c r="I78" s="411">
        <v>2</v>
      </c>
      <c r="J78" s="411">
        <f t="shared" si="5"/>
        <v>4</v>
      </c>
      <c r="BA78" s="66"/>
    </row>
    <row r="79" spans="1:53" s="250" customFormat="1" ht="27" customHeight="1" x14ac:dyDescent="0.25">
      <c r="A79" s="410"/>
      <c r="B79" s="271"/>
      <c r="C79" s="409">
        <f t="shared" si="6"/>
        <v>72</v>
      </c>
      <c r="D79" s="271" t="s">
        <v>263</v>
      </c>
      <c r="E79" s="271" t="s">
        <v>264</v>
      </c>
      <c r="F79" s="375" t="s">
        <v>270</v>
      </c>
      <c r="G79" s="271" t="s">
        <v>273</v>
      </c>
      <c r="H79" s="411">
        <v>2</v>
      </c>
      <c r="I79" s="411">
        <v>2</v>
      </c>
      <c r="J79" s="411">
        <f t="shared" si="5"/>
        <v>4</v>
      </c>
      <c r="BA79" s="66"/>
    </row>
    <row r="80" spans="1:53" s="250" customFormat="1" ht="30.75" customHeight="1" x14ac:dyDescent="0.25">
      <c r="A80" s="410"/>
      <c r="B80" s="271"/>
      <c r="C80" s="409">
        <f t="shared" si="6"/>
        <v>73</v>
      </c>
      <c r="D80" s="271"/>
      <c r="E80" s="271"/>
      <c r="F80" s="375" t="s">
        <v>271</v>
      </c>
      <c r="G80" s="271" t="s">
        <v>273</v>
      </c>
      <c r="H80" s="411">
        <v>2</v>
      </c>
      <c r="I80" s="411">
        <v>2</v>
      </c>
      <c r="J80" s="411">
        <f t="shared" si="5"/>
        <v>4</v>
      </c>
      <c r="BA80" s="66"/>
    </row>
    <row r="81" spans="1:53" s="96" customFormat="1" ht="76.5" x14ac:dyDescent="0.25">
      <c r="A81" s="271">
        <v>20</v>
      </c>
      <c r="B81" s="271" t="str">
        <f>'1b.TujuanKeg'!D25</f>
        <v>Meningkatnya kawasan konservasi sumberdaya genetik</v>
      </c>
      <c r="C81" s="409">
        <f t="shared" si="6"/>
        <v>74</v>
      </c>
      <c r="D81" s="271" t="s">
        <v>612</v>
      </c>
      <c r="E81" s="271" t="s">
        <v>616</v>
      </c>
      <c r="F81" s="271" t="s">
        <v>617</v>
      </c>
      <c r="G81" s="271" t="s">
        <v>618</v>
      </c>
      <c r="H81" s="411">
        <v>3</v>
      </c>
      <c r="I81" s="411">
        <v>4</v>
      </c>
      <c r="J81" s="411">
        <f t="shared" si="5"/>
        <v>12</v>
      </c>
    </row>
    <row r="82" spans="1:53" s="96" customFormat="1" ht="76.5" x14ac:dyDescent="0.25">
      <c r="A82" s="271"/>
      <c r="B82" s="271"/>
      <c r="C82" s="409">
        <f t="shared" si="6"/>
        <v>75</v>
      </c>
      <c r="D82" s="271" t="s">
        <v>613</v>
      </c>
      <c r="E82" s="271" t="s">
        <v>616</v>
      </c>
      <c r="F82" s="271" t="s">
        <v>619</v>
      </c>
      <c r="G82" s="271" t="s">
        <v>618</v>
      </c>
      <c r="H82" s="411">
        <v>3</v>
      </c>
      <c r="I82" s="411">
        <v>3</v>
      </c>
      <c r="J82" s="411">
        <f t="shared" si="5"/>
        <v>9</v>
      </c>
    </row>
    <row r="83" spans="1:53" s="96" customFormat="1" ht="76.5" x14ac:dyDescent="0.25">
      <c r="A83" s="271"/>
      <c r="B83" s="271"/>
      <c r="C83" s="409">
        <f t="shared" si="6"/>
        <v>76</v>
      </c>
      <c r="D83" s="271" t="s">
        <v>614</v>
      </c>
      <c r="E83" s="271" t="s">
        <v>616</v>
      </c>
      <c r="F83" s="271" t="s">
        <v>620</v>
      </c>
      <c r="G83" s="271" t="s">
        <v>618</v>
      </c>
      <c r="H83" s="411">
        <v>3</v>
      </c>
      <c r="I83" s="411">
        <v>3</v>
      </c>
      <c r="J83" s="411">
        <f t="shared" si="5"/>
        <v>9</v>
      </c>
    </row>
    <row r="84" spans="1:53" s="96" customFormat="1" ht="76.5" x14ac:dyDescent="0.25">
      <c r="A84" s="271"/>
      <c r="B84" s="271"/>
      <c r="C84" s="409">
        <f t="shared" si="6"/>
        <v>77</v>
      </c>
      <c r="D84" s="271" t="s">
        <v>615</v>
      </c>
      <c r="E84" s="271" t="s">
        <v>616</v>
      </c>
      <c r="F84" s="271" t="s">
        <v>621</v>
      </c>
      <c r="G84" s="271" t="s">
        <v>618</v>
      </c>
      <c r="H84" s="411">
        <v>2</v>
      </c>
      <c r="I84" s="411">
        <v>3</v>
      </c>
      <c r="J84" s="411">
        <f t="shared" si="5"/>
        <v>6</v>
      </c>
    </row>
    <row r="85" spans="1:53" ht="25.5" x14ac:dyDescent="0.25">
      <c r="A85" s="410">
        <v>21</v>
      </c>
      <c r="B85" s="271" t="str">
        <f>'1b.TujuanKeg'!D26</f>
        <v>Meningkatnya unit percontohan penyuluh kehutanan</v>
      </c>
      <c r="C85" s="409">
        <f t="shared" si="6"/>
        <v>78</v>
      </c>
      <c r="D85" s="271"/>
      <c r="E85" s="271"/>
      <c r="F85" s="417"/>
      <c r="G85" s="271"/>
      <c r="H85" s="411"/>
      <c r="I85" s="411"/>
      <c r="J85" s="411">
        <f t="shared" si="5"/>
        <v>0</v>
      </c>
    </row>
    <row r="86" spans="1:53" ht="25.5" x14ac:dyDescent="0.25">
      <c r="A86" s="410">
        <v>22</v>
      </c>
      <c r="B86" s="271" t="str">
        <f>'1b.TujuanKeg'!D27</f>
        <v>Meningkatnya SDM penyuluh kehutanan</v>
      </c>
      <c r="C86" s="409">
        <f t="shared" si="6"/>
        <v>79</v>
      </c>
      <c r="D86" s="418"/>
      <c r="E86" s="271"/>
      <c r="F86" s="417"/>
      <c r="G86" s="271"/>
      <c r="H86" s="411"/>
      <c r="I86" s="411"/>
      <c r="J86" s="411">
        <f t="shared" si="5"/>
        <v>0</v>
      </c>
    </row>
    <row r="87" spans="1:53" ht="38.25" x14ac:dyDescent="0.25">
      <c r="A87" s="410">
        <v>23</v>
      </c>
      <c r="B87" s="301" t="str">
        <f>'1b.TujuanKeg'!D28</f>
        <v>Meningkatkan Kapasitas dan wawasan pengelola HKm, HN, HTR da HRK</v>
      </c>
      <c r="C87" s="409">
        <f t="shared" si="6"/>
        <v>80</v>
      </c>
      <c r="D87" s="301" t="s">
        <v>651</v>
      </c>
      <c r="E87" s="301" t="s">
        <v>661</v>
      </c>
      <c r="F87" s="301" t="s">
        <v>669</v>
      </c>
      <c r="G87" s="302" t="s">
        <v>672</v>
      </c>
      <c r="H87" s="411">
        <v>4</v>
      </c>
      <c r="I87" s="411">
        <v>4</v>
      </c>
      <c r="J87" s="411">
        <f t="shared" si="5"/>
        <v>16</v>
      </c>
    </row>
    <row r="88" spans="1:53" s="250" customFormat="1" ht="38.25" x14ac:dyDescent="0.25">
      <c r="A88" s="410"/>
      <c r="B88" s="301"/>
      <c r="C88" s="409">
        <f t="shared" si="6"/>
        <v>81</v>
      </c>
      <c r="D88" s="301" t="s">
        <v>652</v>
      </c>
      <c r="E88" s="301" t="s">
        <v>661</v>
      </c>
      <c r="F88" s="301" t="s">
        <v>670</v>
      </c>
      <c r="G88" s="302" t="s">
        <v>673</v>
      </c>
      <c r="H88" s="411">
        <v>3</v>
      </c>
      <c r="I88" s="411">
        <v>4</v>
      </c>
      <c r="J88" s="411">
        <f t="shared" si="5"/>
        <v>12</v>
      </c>
      <c r="BA88" s="66"/>
    </row>
    <row r="89" spans="1:53" s="250" customFormat="1" ht="25.5" x14ac:dyDescent="0.25">
      <c r="A89" s="410"/>
      <c r="B89" s="301"/>
      <c r="C89" s="409">
        <f t="shared" si="6"/>
        <v>82</v>
      </c>
      <c r="D89" s="301" t="s">
        <v>357</v>
      </c>
      <c r="E89" s="301" t="s">
        <v>661</v>
      </c>
      <c r="F89" s="301" t="s">
        <v>671</v>
      </c>
      <c r="G89" s="302" t="s">
        <v>674</v>
      </c>
      <c r="H89" s="411">
        <v>3</v>
      </c>
      <c r="I89" s="411">
        <v>4</v>
      </c>
      <c r="J89" s="411">
        <f t="shared" si="5"/>
        <v>12</v>
      </c>
      <c r="BA89" s="66"/>
    </row>
    <row r="90" spans="1:53" s="250" customFormat="1" ht="38.25" x14ac:dyDescent="0.25">
      <c r="A90" s="410"/>
      <c r="B90" s="301"/>
      <c r="C90" s="409">
        <f t="shared" si="6"/>
        <v>83</v>
      </c>
      <c r="D90" s="301" t="s">
        <v>653</v>
      </c>
      <c r="E90" s="301" t="s">
        <v>661</v>
      </c>
      <c r="F90" s="301" t="s">
        <v>671</v>
      </c>
      <c r="G90" s="302" t="s">
        <v>675</v>
      </c>
      <c r="H90" s="411">
        <v>3</v>
      </c>
      <c r="I90" s="411">
        <v>3</v>
      </c>
      <c r="J90" s="411">
        <f t="shared" si="5"/>
        <v>9</v>
      </c>
      <c r="BA90" s="66"/>
    </row>
    <row r="91" spans="1:53" s="250" customFormat="1" ht="25.5" x14ac:dyDescent="0.25">
      <c r="A91" s="410"/>
      <c r="B91" s="301"/>
      <c r="C91" s="409">
        <f t="shared" si="6"/>
        <v>84</v>
      </c>
      <c r="D91" s="301" t="s">
        <v>654</v>
      </c>
      <c r="E91" s="301" t="s">
        <v>661</v>
      </c>
      <c r="F91" s="301" t="s">
        <v>671</v>
      </c>
      <c r="G91" s="302" t="s">
        <v>676</v>
      </c>
      <c r="H91" s="411">
        <v>2</v>
      </c>
      <c r="I91" s="411">
        <v>3</v>
      </c>
      <c r="J91" s="411">
        <f t="shared" si="5"/>
        <v>6</v>
      </c>
      <c r="BA91" s="66"/>
    </row>
    <row r="92" spans="1:53" ht="38.25" x14ac:dyDescent="0.25">
      <c r="A92" s="410">
        <v>24</v>
      </c>
      <c r="B92" s="271" t="str">
        <f>'1b.TujuanKeg'!D29</f>
        <v>Meningkatkan lembaga/ kelompok masyarakat pengelola HKm, HN, HTR, dan HRK</v>
      </c>
      <c r="C92" s="409">
        <f t="shared" si="6"/>
        <v>85</v>
      </c>
      <c r="D92" s="301" t="s">
        <v>838</v>
      </c>
      <c r="E92" s="301" t="s">
        <v>661</v>
      </c>
      <c r="F92" s="301" t="s">
        <v>822</v>
      </c>
      <c r="G92" s="301" t="s">
        <v>823</v>
      </c>
      <c r="H92" s="411">
        <v>4</v>
      </c>
      <c r="I92" s="411">
        <v>4</v>
      </c>
      <c r="J92" s="411">
        <v>25</v>
      </c>
    </row>
    <row r="93" spans="1:53" s="272" customFormat="1" ht="38.25" x14ac:dyDescent="0.25">
      <c r="A93" s="410"/>
      <c r="B93" s="271"/>
      <c r="C93" s="409">
        <f t="shared" si="6"/>
        <v>86</v>
      </c>
      <c r="D93" s="301" t="s">
        <v>824</v>
      </c>
      <c r="E93" s="301" t="s">
        <v>661</v>
      </c>
      <c r="F93" s="301" t="s">
        <v>825</v>
      </c>
      <c r="G93" s="301" t="s">
        <v>826</v>
      </c>
      <c r="H93" s="411">
        <v>4</v>
      </c>
      <c r="I93" s="411">
        <v>4</v>
      </c>
      <c r="J93" s="411">
        <v>16</v>
      </c>
      <c r="BA93" s="66"/>
    </row>
    <row r="94" spans="1:53" s="272" customFormat="1" ht="38.25" x14ac:dyDescent="0.25">
      <c r="A94" s="410"/>
      <c r="B94" s="271"/>
      <c r="C94" s="409">
        <f t="shared" si="6"/>
        <v>87</v>
      </c>
      <c r="D94" s="301" t="s">
        <v>827</v>
      </c>
      <c r="E94" s="301" t="s">
        <v>661</v>
      </c>
      <c r="F94" s="301" t="s">
        <v>828</v>
      </c>
      <c r="G94" s="301" t="s">
        <v>829</v>
      </c>
      <c r="H94" s="411">
        <v>3</v>
      </c>
      <c r="I94" s="411">
        <v>4</v>
      </c>
      <c r="J94" s="411">
        <v>12</v>
      </c>
      <c r="BA94" s="66"/>
    </row>
    <row r="95" spans="1:53" s="272" customFormat="1" ht="25.5" x14ac:dyDescent="0.25">
      <c r="A95" s="410"/>
      <c r="B95" s="271"/>
      <c r="C95" s="409">
        <f t="shared" si="6"/>
        <v>88</v>
      </c>
      <c r="D95" s="301" t="s">
        <v>830</v>
      </c>
      <c r="E95" s="301" t="s">
        <v>661</v>
      </c>
      <c r="F95" s="301" t="s">
        <v>831</v>
      </c>
      <c r="G95" s="301" t="s">
        <v>832</v>
      </c>
      <c r="H95" s="411">
        <v>4</v>
      </c>
      <c r="I95" s="411">
        <v>4</v>
      </c>
      <c r="J95" s="411">
        <v>16</v>
      </c>
      <c r="BA95" s="66"/>
    </row>
    <row r="96" spans="1:53" s="272" customFormat="1" ht="25.5" x14ac:dyDescent="0.25">
      <c r="A96" s="410"/>
      <c r="B96" s="271"/>
      <c r="C96" s="409">
        <f t="shared" si="6"/>
        <v>89</v>
      </c>
      <c r="D96" s="301" t="s">
        <v>833</v>
      </c>
      <c r="E96" s="301" t="s">
        <v>661</v>
      </c>
      <c r="F96" s="301" t="s">
        <v>831</v>
      </c>
      <c r="G96" s="301" t="s">
        <v>834</v>
      </c>
      <c r="H96" s="411">
        <v>3</v>
      </c>
      <c r="I96" s="411">
        <v>3</v>
      </c>
      <c r="J96" s="411">
        <v>9</v>
      </c>
      <c r="BA96" s="66"/>
    </row>
    <row r="97" spans="1:53" s="272" customFormat="1" ht="25.5" x14ac:dyDescent="0.25">
      <c r="A97" s="410"/>
      <c r="B97" s="271"/>
      <c r="C97" s="409">
        <f t="shared" si="6"/>
        <v>90</v>
      </c>
      <c r="D97" s="301" t="s">
        <v>835</v>
      </c>
      <c r="E97" s="301" t="s">
        <v>661</v>
      </c>
      <c r="F97" s="301" t="s">
        <v>831</v>
      </c>
      <c r="G97" s="301" t="s">
        <v>836</v>
      </c>
      <c r="H97" s="411">
        <v>2</v>
      </c>
      <c r="I97" s="411">
        <v>3</v>
      </c>
      <c r="J97" s="411">
        <v>6</v>
      </c>
      <c r="BA97" s="66"/>
    </row>
    <row r="98" spans="1:53" ht="38.25" x14ac:dyDescent="0.25">
      <c r="A98" s="410">
        <v>25</v>
      </c>
      <c r="B98" s="271" t="str">
        <f>'1b.TujuanKeg'!D30</f>
        <v>Meningkatkan komunikasi dan sharing pengalaman pengelolaan kawasan hutan oleh masyarakat</v>
      </c>
      <c r="C98" s="409">
        <f t="shared" si="6"/>
        <v>91</v>
      </c>
      <c r="D98" s="301" t="s">
        <v>651</v>
      </c>
      <c r="E98" s="301" t="s">
        <v>661</v>
      </c>
      <c r="F98" s="301" t="s">
        <v>669</v>
      </c>
      <c r="G98" s="302" t="s">
        <v>672</v>
      </c>
      <c r="H98" s="411">
        <v>4</v>
      </c>
      <c r="I98" s="411">
        <v>4</v>
      </c>
      <c r="J98" s="411">
        <f t="shared" ref="J98:J102" si="7">H98*I98</f>
        <v>16</v>
      </c>
    </row>
    <row r="99" spans="1:53" s="272" customFormat="1" ht="38.25" x14ac:dyDescent="0.25">
      <c r="A99" s="410"/>
      <c r="B99" s="271"/>
      <c r="C99" s="409">
        <f t="shared" si="6"/>
        <v>92</v>
      </c>
      <c r="D99" s="301" t="s">
        <v>837</v>
      </c>
      <c r="E99" s="301" t="s">
        <v>661</v>
      </c>
      <c r="F99" s="301" t="s">
        <v>670</v>
      </c>
      <c r="G99" s="302" t="s">
        <v>673</v>
      </c>
      <c r="H99" s="411">
        <v>3</v>
      </c>
      <c r="I99" s="411">
        <v>4</v>
      </c>
      <c r="J99" s="411">
        <f t="shared" si="7"/>
        <v>12</v>
      </c>
      <c r="BA99" s="66"/>
    </row>
    <row r="100" spans="1:53" s="272" customFormat="1" ht="25.5" x14ac:dyDescent="0.25">
      <c r="A100" s="410"/>
      <c r="B100" s="271"/>
      <c r="C100" s="409">
        <f t="shared" si="6"/>
        <v>93</v>
      </c>
      <c r="D100" s="301" t="s">
        <v>357</v>
      </c>
      <c r="E100" s="301" t="s">
        <v>661</v>
      </c>
      <c r="F100" s="301" t="s">
        <v>671</v>
      </c>
      <c r="G100" s="302" t="s">
        <v>674</v>
      </c>
      <c r="H100" s="411">
        <v>3</v>
      </c>
      <c r="I100" s="411">
        <v>4</v>
      </c>
      <c r="J100" s="411">
        <f t="shared" si="7"/>
        <v>12</v>
      </c>
      <c r="BA100" s="66"/>
    </row>
    <row r="101" spans="1:53" s="272" customFormat="1" ht="38.25" x14ac:dyDescent="0.25">
      <c r="A101" s="410"/>
      <c r="B101" s="271"/>
      <c r="C101" s="409">
        <f t="shared" si="6"/>
        <v>94</v>
      </c>
      <c r="D101" s="301" t="s">
        <v>653</v>
      </c>
      <c r="E101" s="301" t="s">
        <v>661</v>
      </c>
      <c r="F101" s="301" t="s">
        <v>671</v>
      </c>
      <c r="G101" s="302" t="s">
        <v>675</v>
      </c>
      <c r="H101" s="411">
        <v>3</v>
      </c>
      <c r="I101" s="411">
        <v>3</v>
      </c>
      <c r="J101" s="411">
        <f t="shared" si="7"/>
        <v>9</v>
      </c>
      <c r="BA101" s="66"/>
    </row>
    <row r="102" spans="1:53" s="272" customFormat="1" ht="25.5" x14ac:dyDescent="0.25">
      <c r="A102" s="410"/>
      <c r="B102" s="271"/>
      <c r="C102" s="409">
        <f t="shared" si="6"/>
        <v>95</v>
      </c>
      <c r="D102" s="301" t="s">
        <v>654</v>
      </c>
      <c r="E102" s="301" t="s">
        <v>661</v>
      </c>
      <c r="F102" s="301" t="s">
        <v>671</v>
      </c>
      <c r="G102" s="302" t="s">
        <v>676</v>
      </c>
      <c r="H102" s="411">
        <v>2</v>
      </c>
      <c r="I102" s="411">
        <v>3</v>
      </c>
      <c r="J102" s="411">
        <f t="shared" si="7"/>
        <v>6</v>
      </c>
      <c r="BA102" s="66"/>
    </row>
    <row r="103" spans="1:53" ht="25.5" x14ac:dyDescent="0.25">
      <c r="A103" s="410">
        <v>26</v>
      </c>
      <c r="B103" s="271" t="str">
        <f>'1b.TujuanKeg'!D31</f>
        <v>Meningkatnya unit kemitraan pada perhutanan sosial</v>
      </c>
      <c r="C103" s="409">
        <f t="shared" si="6"/>
        <v>96</v>
      </c>
      <c r="D103" s="271"/>
      <c r="E103" s="297"/>
      <c r="F103" s="422"/>
      <c r="G103" s="297"/>
      <c r="H103" s="411"/>
      <c r="I103" s="411"/>
      <c r="J103" s="411">
        <f t="shared" si="5"/>
        <v>0</v>
      </c>
    </row>
    <row r="104" spans="1:53" ht="38.25" x14ac:dyDescent="0.25">
      <c r="A104" s="373">
        <v>27</v>
      </c>
      <c r="B104" s="271" t="str">
        <f>'1b.TujuanKeg'!D32</f>
        <v>Meningkatnya pemahaman masyarakat terhadap hutan adat, dan menurunnya konflik tenurial.</v>
      </c>
      <c r="C104" s="409">
        <f t="shared" si="6"/>
        <v>97</v>
      </c>
      <c r="D104" s="271"/>
      <c r="E104" s="297"/>
      <c r="F104" s="422"/>
      <c r="G104" s="297"/>
      <c r="H104" s="411"/>
      <c r="I104" s="411"/>
      <c r="J104" s="411">
        <f t="shared" si="5"/>
        <v>0</v>
      </c>
    </row>
    <row r="105" spans="1:53" ht="76.5" x14ac:dyDescent="0.25">
      <c r="A105" s="373">
        <v>28</v>
      </c>
      <c r="B105" s="271" t="str">
        <f>'1b.TujuanKeg'!D33</f>
        <v>Meningkatnya perencanaan dan penganggaran sesuai aturan</v>
      </c>
      <c r="C105" s="409">
        <f t="shared" si="6"/>
        <v>98</v>
      </c>
      <c r="D105" s="302" t="s">
        <v>507</v>
      </c>
      <c r="E105" s="302" t="s">
        <v>509</v>
      </c>
      <c r="F105" s="301" t="s">
        <v>510</v>
      </c>
      <c r="G105" s="302" t="s">
        <v>512</v>
      </c>
      <c r="H105" s="411">
        <v>4</v>
      </c>
      <c r="I105" s="411">
        <v>4</v>
      </c>
      <c r="J105" s="411">
        <f t="shared" si="5"/>
        <v>16</v>
      </c>
    </row>
    <row r="106" spans="1:53" s="250" customFormat="1" ht="66" customHeight="1" x14ac:dyDescent="0.25">
      <c r="A106" s="373"/>
      <c r="B106" s="271"/>
      <c r="C106" s="409">
        <f t="shared" si="6"/>
        <v>99</v>
      </c>
      <c r="D106" s="302" t="s">
        <v>508</v>
      </c>
      <c r="E106" s="302" t="s">
        <v>509</v>
      </c>
      <c r="F106" s="301" t="s">
        <v>511</v>
      </c>
      <c r="G106" s="302" t="s">
        <v>513</v>
      </c>
      <c r="H106" s="411">
        <v>4</v>
      </c>
      <c r="I106" s="411">
        <v>4</v>
      </c>
      <c r="J106" s="411">
        <f t="shared" si="5"/>
        <v>16</v>
      </c>
      <c r="BA106" s="66"/>
    </row>
    <row r="107" spans="1:53" ht="63.75" x14ac:dyDescent="0.25">
      <c r="A107" s="410">
        <v>29</v>
      </c>
      <c r="B107" s="271" t="str">
        <f>'1b.TujuanKeg'!D34</f>
        <v>Meningkatnya pelaporan pada Dinas Kehutanan Provinsi Sumatera Barat secara tertib</v>
      </c>
      <c r="C107" s="409">
        <f t="shared" si="6"/>
        <v>100</v>
      </c>
      <c r="D107" s="300" t="s">
        <v>324</v>
      </c>
      <c r="E107" s="300" t="s">
        <v>326</v>
      </c>
      <c r="F107" s="300" t="s">
        <v>327</v>
      </c>
      <c r="G107" s="297" t="s">
        <v>329</v>
      </c>
      <c r="H107" s="411">
        <v>2</v>
      </c>
      <c r="I107" s="411">
        <v>4</v>
      </c>
      <c r="J107" s="411">
        <f t="shared" si="5"/>
        <v>8</v>
      </c>
    </row>
    <row r="108" spans="1:53" s="250" customFormat="1" ht="63.75" x14ac:dyDescent="0.25">
      <c r="A108" s="410"/>
      <c r="B108" s="271"/>
      <c r="C108" s="409">
        <f t="shared" si="6"/>
        <v>101</v>
      </c>
      <c r="D108" s="300" t="s">
        <v>845</v>
      </c>
      <c r="E108" s="300" t="s">
        <v>326</v>
      </c>
      <c r="F108" s="300" t="s">
        <v>328</v>
      </c>
      <c r="G108" s="297" t="s">
        <v>330</v>
      </c>
      <c r="H108" s="411">
        <v>2</v>
      </c>
      <c r="I108" s="411">
        <v>3</v>
      </c>
      <c r="J108" s="411">
        <f t="shared" si="5"/>
        <v>6</v>
      </c>
      <c r="BA108" s="66"/>
    </row>
    <row r="109" spans="1:53" ht="66.75" customHeight="1" x14ac:dyDescent="0.25">
      <c r="A109" s="410">
        <v>30</v>
      </c>
      <c r="B109" s="271" t="str">
        <f>'1b.TujuanKeg'!D35</f>
        <v>Meningkatnya keselarasan pembangunan kehutanan antara Pusat, Provinsi dan UPTD</v>
      </c>
      <c r="C109" s="409">
        <f t="shared" si="6"/>
        <v>102</v>
      </c>
      <c r="D109" s="302" t="s">
        <v>514</v>
      </c>
      <c r="E109" s="302" t="s">
        <v>509</v>
      </c>
      <c r="F109" s="301" t="s">
        <v>516</v>
      </c>
      <c r="G109" s="302" t="s">
        <v>518</v>
      </c>
      <c r="H109" s="411">
        <v>4</v>
      </c>
      <c r="I109" s="411">
        <v>3</v>
      </c>
      <c r="J109" s="411">
        <f t="shared" si="5"/>
        <v>12</v>
      </c>
    </row>
    <row r="110" spans="1:53" s="250" customFormat="1" ht="99.75" customHeight="1" x14ac:dyDescent="0.25">
      <c r="A110" s="410"/>
      <c r="B110" s="271"/>
      <c r="C110" s="409">
        <f t="shared" si="6"/>
        <v>103</v>
      </c>
      <c r="D110" s="302" t="s">
        <v>515</v>
      </c>
      <c r="E110" s="302" t="s">
        <v>509</v>
      </c>
      <c r="F110" s="301" t="s">
        <v>517</v>
      </c>
      <c r="G110" s="302" t="s">
        <v>519</v>
      </c>
      <c r="H110" s="411">
        <v>3</v>
      </c>
      <c r="I110" s="411">
        <v>3</v>
      </c>
      <c r="J110" s="411">
        <f t="shared" si="5"/>
        <v>9</v>
      </c>
      <c r="BA110" s="66"/>
    </row>
    <row r="111" spans="1:53" s="250" customFormat="1" ht="81.75" customHeight="1" x14ac:dyDescent="0.25">
      <c r="A111" s="410">
        <v>31</v>
      </c>
      <c r="B111" s="300" t="str">
        <f>'2.Identifikasi Risiko'!C110</f>
        <v>Meningkatnya perencanaan dan penganggaran kegiatan yang dilaksanakan pada tahun berikutnya</v>
      </c>
      <c r="C111" s="409">
        <f t="shared" si="6"/>
        <v>104</v>
      </c>
      <c r="D111" s="302" t="s">
        <v>507</v>
      </c>
      <c r="E111" s="302" t="s">
        <v>509</v>
      </c>
      <c r="F111" s="301" t="s">
        <v>510</v>
      </c>
      <c r="G111" s="302" t="s">
        <v>512</v>
      </c>
      <c r="H111" s="411">
        <v>4</v>
      </c>
      <c r="I111" s="411">
        <v>4</v>
      </c>
      <c r="J111" s="411">
        <f t="shared" si="5"/>
        <v>16</v>
      </c>
      <c r="BA111" s="66"/>
    </row>
    <row r="112" spans="1:53" s="250" customFormat="1" ht="70.5" customHeight="1" x14ac:dyDescent="0.25">
      <c r="A112" s="410"/>
      <c r="B112" s="271"/>
      <c r="C112" s="409">
        <f t="shared" si="6"/>
        <v>105</v>
      </c>
      <c r="D112" s="302" t="s">
        <v>508</v>
      </c>
      <c r="E112" s="302" t="s">
        <v>509</v>
      </c>
      <c r="F112" s="301" t="s">
        <v>511</v>
      </c>
      <c r="G112" s="302" t="s">
        <v>513</v>
      </c>
      <c r="H112" s="411">
        <v>4</v>
      </c>
      <c r="I112" s="411">
        <v>3</v>
      </c>
      <c r="J112" s="411">
        <f t="shared" si="5"/>
        <v>12</v>
      </c>
      <c r="BA112" s="66"/>
    </row>
    <row r="113" spans="1:53" ht="25.5" x14ac:dyDescent="0.25">
      <c r="A113" s="373">
        <v>32</v>
      </c>
      <c r="B113" s="271" t="str">
        <f>'1b.TujuanKeg'!D37</f>
        <v>Meningkatnya sistem manajemen organisasi</v>
      </c>
      <c r="C113" s="409">
        <f t="shared" si="6"/>
        <v>106</v>
      </c>
      <c r="D113" s="302" t="s">
        <v>839</v>
      </c>
      <c r="E113" s="302" t="s">
        <v>482</v>
      </c>
      <c r="F113" s="301" t="s">
        <v>840</v>
      </c>
      <c r="G113" s="302" t="s">
        <v>841</v>
      </c>
      <c r="H113" s="411">
        <v>4</v>
      </c>
      <c r="I113" s="411">
        <v>4</v>
      </c>
      <c r="J113" s="411">
        <f t="shared" si="5"/>
        <v>16</v>
      </c>
    </row>
    <row r="114" spans="1:53" s="250" customFormat="1" ht="38.25" x14ac:dyDescent="0.25">
      <c r="A114" s="373"/>
      <c r="B114" s="271"/>
      <c r="C114" s="409">
        <f t="shared" si="6"/>
        <v>107</v>
      </c>
      <c r="D114" s="302" t="s">
        <v>842</v>
      </c>
      <c r="E114" s="302" t="s">
        <v>482</v>
      </c>
      <c r="F114" s="302" t="s">
        <v>843</v>
      </c>
      <c r="G114" s="302" t="s">
        <v>841</v>
      </c>
      <c r="H114" s="411">
        <v>4</v>
      </c>
      <c r="I114" s="411">
        <v>4</v>
      </c>
      <c r="J114" s="411">
        <f t="shared" si="5"/>
        <v>16</v>
      </c>
      <c r="BA114" s="66"/>
    </row>
    <row r="115" spans="1:53" ht="109.5" customHeight="1" x14ac:dyDescent="0.25">
      <c r="A115" s="410">
        <v>33</v>
      </c>
      <c r="B115" s="271" t="str">
        <f>'1b.TujuanKeg'!D38</f>
        <v>Meningkatnya pengelolaan keuangan pada Dinas Kehutanan Provinsi Sumatera Barat</v>
      </c>
      <c r="C115" s="409">
        <f t="shared" si="6"/>
        <v>108</v>
      </c>
      <c r="D115" s="300" t="s">
        <v>331</v>
      </c>
      <c r="E115" s="300" t="s">
        <v>326</v>
      </c>
      <c r="F115" s="300" t="s">
        <v>332</v>
      </c>
      <c r="G115" s="297" t="s">
        <v>333</v>
      </c>
      <c r="H115" s="411">
        <v>2</v>
      </c>
      <c r="I115" s="411">
        <v>3</v>
      </c>
      <c r="J115" s="411">
        <f t="shared" si="5"/>
        <v>6</v>
      </c>
    </row>
    <row r="116" spans="1:53" x14ac:dyDescent="0.25">
      <c r="A116" s="410"/>
      <c r="B116" s="410"/>
      <c r="C116" s="410"/>
      <c r="D116" s="300"/>
      <c r="E116" s="300"/>
      <c r="F116" s="300"/>
      <c r="G116" s="297"/>
      <c r="H116" s="422"/>
      <c r="I116" s="422"/>
      <c r="J116" s="422"/>
    </row>
    <row r="117" spans="1:53" x14ac:dyDescent="0.25">
      <c r="A117" s="376"/>
      <c r="B117" s="376"/>
      <c r="C117" s="376"/>
      <c r="D117" s="376"/>
      <c r="E117" s="376"/>
      <c r="F117" s="423"/>
      <c r="G117" s="376"/>
      <c r="H117" s="423"/>
      <c r="I117" s="423"/>
      <c r="J117" s="423"/>
    </row>
    <row r="118" spans="1:53" x14ac:dyDescent="0.25">
      <c r="A118" s="376"/>
      <c r="B118" s="376"/>
      <c r="C118" s="376"/>
      <c r="D118" s="376"/>
      <c r="E118" s="376"/>
      <c r="F118" s="423"/>
      <c r="G118" s="376"/>
      <c r="H118" s="423"/>
      <c r="I118" s="423"/>
      <c r="J118" s="423"/>
    </row>
    <row r="119" spans="1:53" ht="17.45" customHeight="1" x14ac:dyDescent="0.25">
      <c r="A119" s="444" t="s">
        <v>18</v>
      </c>
      <c r="B119" s="444"/>
      <c r="C119" s="444"/>
      <c r="D119" s="444"/>
      <c r="E119" s="376"/>
      <c r="F119" s="377"/>
      <c r="G119" s="376"/>
      <c r="H119" s="377"/>
      <c r="I119" s="377"/>
      <c r="J119" s="377"/>
    </row>
    <row r="120" spans="1:53" x14ac:dyDescent="0.25">
      <c r="A120" s="378">
        <v>1</v>
      </c>
      <c r="B120" s="378"/>
      <c r="C120" s="378"/>
      <c r="D120" s="379" t="s">
        <v>19</v>
      </c>
      <c r="E120" s="376"/>
      <c r="F120" s="377"/>
      <c r="G120" s="376"/>
      <c r="H120" s="377"/>
      <c r="I120" s="377"/>
      <c r="J120" s="377"/>
    </row>
    <row r="121" spans="1:53" x14ac:dyDescent="0.25">
      <c r="A121" s="380">
        <v>2</v>
      </c>
      <c r="B121" s="380"/>
      <c r="C121" s="380"/>
      <c r="D121" s="312" t="s">
        <v>20</v>
      </c>
      <c r="E121" s="376"/>
      <c r="F121" s="377"/>
      <c r="G121" s="376"/>
      <c r="H121" s="377"/>
      <c r="I121" s="377"/>
      <c r="J121" s="377"/>
    </row>
    <row r="122" spans="1:53" x14ac:dyDescent="0.25">
      <c r="A122" s="380">
        <v>3</v>
      </c>
      <c r="B122" s="380"/>
      <c r="C122" s="380"/>
      <c r="D122" s="312" t="s">
        <v>24</v>
      </c>
      <c r="E122" s="377"/>
      <c r="F122" s="377"/>
      <c r="G122" s="377"/>
      <c r="H122" s="377"/>
      <c r="I122" s="377"/>
      <c r="J122" s="377"/>
    </row>
    <row r="123" spans="1:53" x14ac:dyDescent="0.25">
      <c r="A123" s="380">
        <v>4</v>
      </c>
      <c r="B123" s="380"/>
      <c r="C123" s="380"/>
      <c r="D123" s="312" t="s">
        <v>21</v>
      </c>
      <c r="E123" s="377"/>
      <c r="F123" s="377"/>
      <c r="G123" s="377"/>
      <c r="H123" s="377"/>
      <c r="I123" s="377"/>
      <c r="J123" s="377"/>
    </row>
    <row r="124" spans="1:53" x14ac:dyDescent="0.25">
      <c r="A124" s="380">
        <v>5</v>
      </c>
      <c r="B124" s="380"/>
      <c r="C124" s="380"/>
      <c r="D124" s="312" t="s">
        <v>22</v>
      </c>
      <c r="E124" s="377"/>
      <c r="F124" s="377"/>
      <c r="G124" s="377"/>
      <c r="H124" s="377"/>
      <c r="I124" s="377"/>
      <c r="J124" s="377"/>
    </row>
    <row r="125" spans="1:53" x14ac:dyDescent="0.25">
      <c r="A125" s="380">
        <v>6</v>
      </c>
      <c r="B125" s="380"/>
      <c r="C125" s="380"/>
      <c r="D125" s="312" t="s">
        <v>82</v>
      </c>
      <c r="E125" s="377"/>
      <c r="F125" s="377"/>
      <c r="G125" s="377"/>
      <c r="H125" s="377"/>
      <c r="I125" s="377"/>
      <c r="J125" s="377"/>
    </row>
    <row r="126" spans="1:53" x14ac:dyDescent="0.25">
      <c r="A126" s="380">
        <v>7</v>
      </c>
      <c r="B126" s="380"/>
      <c r="C126" s="380"/>
      <c r="D126" s="312" t="s">
        <v>83</v>
      </c>
      <c r="E126" s="377"/>
      <c r="F126" s="377"/>
      <c r="G126" s="377"/>
      <c r="H126" s="377"/>
      <c r="I126" s="377"/>
      <c r="J126" s="377"/>
    </row>
    <row r="127" spans="1:53" x14ac:dyDescent="0.25">
      <c r="A127" s="380">
        <v>8</v>
      </c>
      <c r="B127" s="380"/>
      <c r="C127" s="380"/>
      <c r="D127" s="312" t="s">
        <v>23</v>
      </c>
      <c r="E127" s="377"/>
      <c r="F127" s="377"/>
      <c r="G127" s="377"/>
      <c r="H127" s="377"/>
      <c r="I127" s="377"/>
      <c r="J127" s="377"/>
    </row>
    <row r="151" spans="4:4" x14ac:dyDescent="0.25">
      <c r="D151" s="76"/>
    </row>
    <row r="152" spans="4:4" x14ac:dyDescent="0.25">
      <c r="D152" s="77"/>
    </row>
    <row r="156" spans="4:4" x14ac:dyDescent="0.25">
      <c r="D156" s="76"/>
    </row>
    <row r="157" spans="4:4" x14ac:dyDescent="0.25">
      <c r="D157" s="77"/>
    </row>
    <row r="161" spans="4:4" x14ac:dyDescent="0.25">
      <c r="D161" s="76"/>
    </row>
    <row r="162" spans="4:4" x14ac:dyDescent="0.25">
      <c r="D162" s="77"/>
    </row>
    <row r="166" spans="4:4" x14ac:dyDescent="0.25">
      <c r="D166" s="76"/>
    </row>
    <row r="167" spans="4:4" x14ac:dyDescent="0.25">
      <c r="D167" s="77"/>
    </row>
    <row r="171" spans="4:4" x14ac:dyDescent="0.25">
      <c r="D171" s="76"/>
    </row>
    <row r="172" spans="4:4" x14ac:dyDescent="0.25">
      <c r="D172" s="77"/>
    </row>
  </sheetData>
  <mergeCells count="6">
    <mergeCell ref="A2:J2"/>
    <mergeCell ref="L5:AE5"/>
    <mergeCell ref="AG5:AZ5"/>
    <mergeCell ref="A119:D119"/>
    <mergeCell ref="C6:D6"/>
    <mergeCell ref="C7:D7"/>
  </mergeCells>
  <pageMargins left="0.45" right="0.45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O69"/>
  <sheetViews>
    <sheetView showGridLines="0" zoomScale="81" zoomScaleNormal="81" workbookViewId="0">
      <selection activeCell="T6" sqref="T6"/>
    </sheetView>
  </sheetViews>
  <sheetFormatPr defaultRowHeight="15" x14ac:dyDescent="0.25"/>
  <cols>
    <col min="1" max="1" width="5.140625" customWidth="1"/>
    <col min="2" max="2" width="43.140625" customWidth="1"/>
    <col min="3" max="7" width="3.42578125" customWidth="1"/>
    <col min="8" max="8" width="3" customWidth="1"/>
    <col min="9" max="11" width="3.42578125" customWidth="1"/>
    <col min="12" max="12" width="3.28515625" customWidth="1"/>
    <col min="13" max="13" width="3.42578125" customWidth="1"/>
    <col min="14" max="14" width="3.28515625" customWidth="1"/>
    <col min="15" max="15" width="3.85546875" customWidth="1"/>
    <col min="16" max="16" width="3.5703125" customWidth="1"/>
    <col min="17" max="17" width="3.85546875" customWidth="1"/>
    <col min="18" max="18" width="4.42578125" customWidth="1"/>
    <col min="19" max="19" width="3.28515625" customWidth="1"/>
    <col min="20" max="20" width="7" customWidth="1"/>
    <col min="21" max="25" width="3.42578125" customWidth="1"/>
    <col min="26" max="27" width="2.7109375" customWidth="1"/>
    <col min="28" max="28" width="2.5703125" customWidth="1"/>
    <col min="29" max="29" width="3.140625" customWidth="1"/>
    <col min="30" max="30" width="3.7109375" customWidth="1"/>
    <col min="31" max="31" width="4" customWidth="1"/>
    <col min="32" max="32" width="3.7109375" customWidth="1"/>
    <col min="33" max="33" width="4.28515625" customWidth="1"/>
    <col min="34" max="35" width="3.85546875" customWidth="1"/>
    <col min="36" max="40" width="5" customWidth="1"/>
    <col min="41" max="41" width="7" customWidth="1"/>
  </cols>
  <sheetData>
    <row r="2" spans="1:41" ht="21" x14ac:dyDescent="0.35">
      <c r="A2" s="151" t="s">
        <v>14</v>
      </c>
      <c r="B2" s="151"/>
    </row>
    <row r="4" spans="1:41" s="25" customFormat="1" ht="27" customHeight="1" x14ac:dyDescent="0.25">
      <c r="A4" s="450" t="s">
        <v>0</v>
      </c>
      <c r="B4" s="454" t="s">
        <v>8</v>
      </c>
      <c r="C4" s="449" t="s">
        <v>12</v>
      </c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  <c r="P4" s="449"/>
      <c r="Q4" s="449"/>
      <c r="R4" s="449"/>
      <c r="S4" s="449"/>
      <c r="T4" s="452" t="s">
        <v>11</v>
      </c>
      <c r="U4" s="449" t="s">
        <v>13</v>
      </c>
      <c r="V4" s="449"/>
      <c r="W4" s="449"/>
      <c r="X4" s="449"/>
      <c r="Y4" s="449"/>
      <c r="Z4" s="449"/>
      <c r="AA4" s="449"/>
      <c r="AB4" s="449"/>
      <c r="AC4" s="449"/>
      <c r="AD4" s="449"/>
      <c r="AE4" s="449"/>
      <c r="AF4" s="449"/>
      <c r="AG4" s="449"/>
      <c r="AH4" s="449"/>
      <c r="AI4" s="449"/>
      <c r="AJ4" s="449"/>
      <c r="AK4" s="449"/>
      <c r="AL4" s="449"/>
      <c r="AM4" s="449"/>
      <c r="AN4" s="449"/>
      <c r="AO4" s="452" t="s">
        <v>11</v>
      </c>
    </row>
    <row r="5" spans="1:41" ht="24" customHeight="1" x14ac:dyDescent="0.25">
      <c r="A5" s="451"/>
      <c r="B5" s="455"/>
      <c r="C5" s="148">
        <v>1</v>
      </c>
      <c r="D5" s="148">
        <v>2</v>
      </c>
      <c r="E5" s="148">
        <v>3</v>
      </c>
      <c r="F5" s="148">
        <v>4</v>
      </c>
      <c r="G5" s="148">
        <v>5</v>
      </c>
      <c r="H5" s="148">
        <v>6</v>
      </c>
      <c r="I5" s="148">
        <v>7</v>
      </c>
      <c r="J5" s="148">
        <v>8</v>
      </c>
      <c r="K5" s="148">
        <v>9</v>
      </c>
      <c r="L5" s="148">
        <v>10</v>
      </c>
      <c r="M5" s="148">
        <v>11</v>
      </c>
      <c r="N5" s="148">
        <v>12</v>
      </c>
      <c r="O5" s="148">
        <v>13</v>
      </c>
      <c r="P5" s="147"/>
      <c r="Q5" s="147"/>
      <c r="R5" s="147"/>
      <c r="S5" s="26"/>
      <c r="T5" s="453"/>
      <c r="U5" s="148">
        <v>1</v>
      </c>
      <c r="V5" s="148">
        <v>2</v>
      </c>
      <c r="W5" s="148">
        <v>3</v>
      </c>
      <c r="X5" s="148">
        <v>4</v>
      </c>
      <c r="Y5" s="148">
        <v>5</v>
      </c>
      <c r="Z5" s="148">
        <v>6</v>
      </c>
      <c r="AA5" s="148">
        <v>7</v>
      </c>
      <c r="AB5" s="148">
        <v>8</v>
      </c>
      <c r="AC5" s="148">
        <v>9</v>
      </c>
      <c r="AD5" s="148">
        <v>10</v>
      </c>
      <c r="AE5" s="148">
        <v>11</v>
      </c>
      <c r="AF5" s="148">
        <v>12</v>
      </c>
      <c r="AG5" s="148">
        <v>13</v>
      </c>
      <c r="AH5" s="26"/>
      <c r="AI5" s="26"/>
      <c r="AJ5" s="26"/>
      <c r="AK5" s="26"/>
      <c r="AL5" s="26"/>
      <c r="AM5" s="26"/>
      <c r="AN5" s="26"/>
      <c r="AO5" s="453"/>
    </row>
    <row r="6" spans="1:41" ht="18.75" x14ac:dyDescent="0.25">
      <c r="A6" s="92"/>
      <c r="B6" s="129"/>
      <c r="C6" s="149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37"/>
      <c r="Q6" s="137"/>
      <c r="R6" s="137"/>
      <c r="S6" s="137"/>
      <c r="T6" s="27">
        <f>SUM(C6:S6)/12</f>
        <v>0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7">
        <f>SUM(U6:AN6)/12</f>
        <v>0</v>
      </c>
    </row>
    <row r="7" spans="1:41" x14ac:dyDescent="0.25">
      <c r="A7" s="132"/>
      <c r="B7" s="112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27">
        <f>SUM(C7:S7)/13</f>
        <v>0</v>
      </c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27">
        <f>SUM(U7:AN7)/13</f>
        <v>0</v>
      </c>
    </row>
    <row r="8" spans="1:41" x14ac:dyDescent="0.25">
      <c r="A8" s="132"/>
      <c r="B8" s="104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27">
        <f>SUM(C8:S8)/13</f>
        <v>0</v>
      </c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27">
        <f t="shared" ref="AO8:AO13" si="0">SUM(U8:AN8)/13</f>
        <v>0</v>
      </c>
    </row>
    <row r="9" spans="1:41" x14ac:dyDescent="0.25">
      <c r="A9" s="132"/>
      <c r="B9" s="104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27">
        <f t="shared" ref="T9:T13" si="1">SUM(C9:S9)/13</f>
        <v>0</v>
      </c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27">
        <f t="shared" si="0"/>
        <v>0</v>
      </c>
    </row>
    <row r="10" spans="1:41" x14ac:dyDescent="0.25">
      <c r="A10" s="132"/>
      <c r="B10" s="104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27">
        <f t="shared" si="1"/>
        <v>0</v>
      </c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27">
        <f t="shared" si="0"/>
        <v>0</v>
      </c>
    </row>
    <row r="11" spans="1:41" x14ac:dyDescent="0.25">
      <c r="A11" s="132"/>
      <c r="B11" s="104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27">
        <f t="shared" si="1"/>
        <v>0</v>
      </c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27">
        <f t="shared" si="0"/>
        <v>0</v>
      </c>
    </row>
    <row r="12" spans="1:41" x14ac:dyDescent="0.25">
      <c r="A12" s="132"/>
      <c r="B12" s="104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27">
        <f t="shared" si="1"/>
        <v>0</v>
      </c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27">
        <f t="shared" si="0"/>
        <v>0</v>
      </c>
    </row>
    <row r="13" spans="1:41" x14ac:dyDescent="0.25">
      <c r="A13" s="133"/>
      <c r="B13" s="133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27">
        <f t="shared" si="1"/>
        <v>0</v>
      </c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27">
        <f t="shared" si="0"/>
        <v>0</v>
      </c>
    </row>
    <row r="14" spans="1:41" x14ac:dyDescent="0.25">
      <c r="A14" s="134"/>
      <c r="B14" s="130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27">
        <f t="shared" ref="T14" si="2">SUM(C14:S14)/12</f>
        <v>0</v>
      </c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27">
        <f t="shared" ref="AO14" si="3">SUM(U14:AN14)/12</f>
        <v>0</v>
      </c>
    </row>
    <row r="15" spans="1:41" x14ac:dyDescent="0.25">
      <c r="A15" s="135"/>
      <c r="B15" s="95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27">
        <f>SUM(C15:S15)/13</f>
        <v>0</v>
      </c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27">
        <f>SUM(U15:AN15)/13</f>
        <v>0</v>
      </c>
    </row>
    <row r="16" spans="1:41" x14ac:dyDescent="0.25">
      <c r="A16" s="135"/>
      <c r="B16" s="95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27">
        <f t="shared" ref="T16:T17" si="4">SUM(C16:S16)/13</f>
        <v>0</v>
      </c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27">
        <f t="shared" ref="AO16:AO18" si="5">SUM(U16:AN16)/13</f>
        <v>0</v>
      </c>
    </row>
    <row r="17" spans="1:41" x14ac:dyDescent="0.25">
      <c r="A17" s="135"/>
      <c r="B17" s="95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27">
        <f t="shared" si="4"/>
        <v>0</v>
      </c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27">
        <f t="shared" si="5"/>
        <v>0</v>
      </c>
    </row>
    <row r="18" spans="1:41" x14ac:dyDescent="0.25">
      <c r="A18" s="134"/>
      <c r="B18" s="96"/>
      <c r="C18" s="136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27">
        <f>SUM(C18:S18)/12</f>
        <v>0</v>
      </c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7">
        <f t="shared" si="5"/>
        <v>0</v>
      </c>
    </row>
    <row r="19" spans="1:41" x14ac:dyDescent="0.25">
      <c r="A19" s="134"/>
      <c r="B19" s="130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27">
        <f t="shared" ref="T19:T30" si="6">SUM(C19:S19)/12</f>
        <v>0</v>
      </c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27">
        <f t="shared" ref="AO19:AO30" si="7">SUM(U19:AN19)/12</f>
        <v>0</v>
      </c>
    </row>
    <row r="20" spans="1:41" x14ac:dyDescent="0.25">
      <c r="A20" s="135"/>
      <c r="B20" s="95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27">
        <f>SUM(C20:S20)/13</f>
        <v>0</v>
      </c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27">
        <f>SUM(U20:AN20)/13</f>
        <v>0</v>
      </c>
    </row>
    <row r="21" spans="1:41" x14ac:dyDescent="0.25">
      <c r="A21" s="135"/>
      <c r="B21" s="95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27">
        <f t="shared" ref="T21:T22" si="8">SUM(C21:S21)/13</f>
        <v>0</v>
      </c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27">
        <f t="shared" ref="AO21:AO23" si="9">SUM(U21:AN21)/13</f>
        <v>0</v>
      </c>
    </row>
    <row r="22" spans="1:41" x14ac:dyDescent="0.25">
      <c r="A22" s="135"/>
      <c r="B22" s="95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27">
        <f t="shared" si="8"/>
        <v>0</v>
      </c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27">
        <f t="shared" si="9"/>
        <v>0</v>
      </c>
    </row>
    <row r="23" spans="1:41" x14ac:dyDescent="0.25">
      <c r="A23" s="133"/>
      <c r="B23" s="133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27">
        <f t="shared" si="6"/>
        <v>0</v>
      </c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27">
        <f t="shared" si="9"/>
        <v>0</v>
      </c>
    </row>
    <row r="24" spans="1:41" x14ac:dyDescent="0.25">
      <c r="A24" s="134"/>
      <c r="B24" s="9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27">
        <f t="shared" si="6"/>
        <v>0</v>
      </c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27">
        <f t="shared" si="7"/>
        <v>0</v>
      </c>
    </row>
    <row r="25" spans="1:41" x14ac:dyDescent="0.25">
      <c r="A25" s="135"/>
      <c r="B25" s="9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27">
        <f>SUM(C25:S25)/13</f>
        <v>0</v>
      </c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27">
        <f>SUM(U25:AN25)/13</f>
        <v>0</v>
      </c>
    </row>
    <row r="26" spans="1:41" x14ac:dyDescent="0.25">
      <c r="A26" s="135"/>
      <c r="B26" s="9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27">
        <f t="shared" ref="T26:T28" si="10">SUM(C26:S26)/13</f>
        <v>0</v>
      </c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27">
        <f t="shared" ref="AO26:AO28" si="11">SUM(U26:AN26)/13</f>
        <v>0</v>
      </c>
    </row>
    <row r="27" spans="1:41" x14ac:dyDescent="0.25">
      <c r="A27" s="135"/>
      <c r="B27" s="96"/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27">
        <f t="shared" si="10"/>
        <v>0</v>
      </c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27">
        <f t="shared" si="11"/>
        <v>0</v>
      </c>
    </row>
    <row r="28" spans="1:41" x14ac:dyDescent="0.25">
      <c r="A28" s="135"/>
      <c r="B28" s="96"/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27">
        <f t="shared" si="10"/>
        <v>0</v>
      </c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27">
        <f t="shared" si="11"/>
        <v>0</v>
      </c>
    </row>
    <row r="29" spans="1:41" x14ac:dyDescent="0.25">
      <c r="A29" s="134"/>
      <c r="B29" s="96"/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27">
        <f t="shared" si="6"/>
        <v>0</v>
      </c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27">
        <f t="shared" si="7"/>
        <v>0</v>
      </c>
    </row>
    <row r="30" spans="1:41" x14ac:dyDescent="0.25">
      <c r="A30" s="134"/>
      <c r="B30" s="131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27">
        <f t="shared" si="6"/>
        <v>0</v>
      </c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27">
        <f t="shared" si="7"/>
        <v>0</v>
      </c>
    </row>
    <row r="31" spans="1:41" x14ac:dyDescent="0.25">
      <c r="A31" s="135"/>
      <c r="B31" s="138"/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27">
        <f>SUM(C31:S31)/13</f>
        <v>0</v>
      </c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27">
        <f>SUM(U31:AN31)/13</f>
        <v>0</v>
      </c>
    </row>
    <row r="32" spans="1:41" x14ac:dyDescent="0.25">
      <c r="A32" s="135"/>
      <c r="B32" s="138"/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27">
        <f t="shared" ref="T32:T41" si="12">SUM(C32:S32)/13</f>
        <v>0</v>
      </c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27">
        <f t="shared" ref="AO32:AO42" si="13">SUM(U32:AN32)/13</f>
        <v>0</v>
      </c>
    </row>
    <row r="33" spans="1:41" x14ac:dyDescent="0.25">
      <c r="A33" s="135"/>
      <c r="B33" s="9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27">
        <f t="shared" si="12"/>
        <v>0</v>
      </c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27">
        <f t="shared" si="13"/>
        <v>0</v>
      </c>
    </row>
    <row r="34" spans="1:41" x14ac:dyDescent="0.25">
      <c r="A34" s="135"/>
      <c r="B34" s="9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27">
        <f t="shared" si="12"/>
        <v>0</v>
      </c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27">
        <f t="shared" si="13"/>
        <v>0</v>
      </c>
    </row>
    <row r="35" spans="1:41" x14ac:dyDescent="0.25">
      <c r="A35" s="135"/>
      <c r="B35" s="96"/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27">
        <f t="shared" si="12"/>
        <v>0</v>
      </c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27">
        <f t="shared" si="13"/>
        <v>0</v>
      </c>
    </row>
    <row r="36" spans="1:41" x14ac:dyDescent="0.25">
      <c r="A36" s="135"/>
      <c r="B36" s="9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27">
        <f t="shared" si="12"/>
        <v>0</v>
      </c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27">
        <f t="shared" si="13"/>
        <v>0</v>
      </c>
    </row>
    <row r="37" spans="1:41" x14ac:dyDescent="0.25">
      <c r="A37" s="135"/>
      <c r="B37" s="138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27">
        <f t="shared" si="12"/>
        <v>0</v>
      </c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27">
        <f t="shared" si="13"/>
        <v>0</v>
      </c>
    </row>
    <row r="38" spans="1:41" x14ac:dyDescent="0.25">
      <c r="A38" s="135"/>
      <c r="B38" s="138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27">
        <f t="shared" si="12"/>
        <v>0</v>
      </c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27">
        <f t="shared" si="13"/>
        <v>0</v>
      </c>
    </row>
    <row r="39" spans="1:41" x14ac:dyDescent="0.25">
      <c r="A39" s="135"/>
      <c r="B39" s="96"/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27">
        <f t="shared" si="12"/>
        <v>0</v>
      </c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27">
        <f t="shared" si="13"/>
        <v>0</v>
      </c>
    </row>
    <row r="40" spans="1:41" x14ac:dyDescent="0.25">
      <c r="A40" s="135"/>
      <c r="B40" s="96"/>
      <c r="C40" s="136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27">
        <f t="shared" si="12"/>
        <v>0</v>
      </c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7">
        <f t="shared" si="13"/>
        <v>0</v>
      </c>
    </row>
    <row r="41" spans="1:41" x14ac:dyDescent="0.25">
      <c r="A41" s="135"/>
      <c r="B41" s="9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27">
        <f t="shared" si="12"/>
        <v>0</v>
      </c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27">
        <f t="shared" si="13"/>
        <v>0</v>
      </c>
    </row>
    <row r="42" spans="1:41" x14ac:dyDescent="0.25">
      <c r="A42" s="139"/>
      <c r="B42" s="9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27">
        <f t="shared" ref="T42:T61" si="14">SUM(C42:S42)/12</f>
        <v>0</v>
      </c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27">
        <f t="shared" si="13"/>
        <v>0</v>
      </c>
    </row>
    <row r="43" spans="1:41" x14ac:dyDescent="0.25">
      <c r="A43" s="139"/>
      <c r="B43" s="131"/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27">
        <f t="shared" si="14"/>
        <v>0</v>
      </c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27">
        <f t="shared" ref="AO43:AO61" si="15">SUM(U43:AN43)/12</f>
        <v>0</v>
      </c>
    </row>
    <row r="44" spans="1:41" x14ac:dyDescent="0.25">
      <c r="A44" s="140"/>
      <c r="B44" s="138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27">
        <f>SUM(C44:S44)/13</f>
        <v>0</v>
      </c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27">
        <f>SUM(U44:AN44)/13</f>
        <v>0</v>
      </c>
    </row>
    <row r="45" spans="1:41" x14ac:dyDescent="0.25">
      <c r="A45" s="140"/>
      <c r="B45" s="138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27">
        <f>SUM(C45:S45)/13</f>
        <v>0</v>
      </c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27">
        <f>SUM(U45:AN45)/13</f>
        <v>0</v>
      </c>
    </row>
    <row r="46" spans="1:41" x14ac:dyDescent="0.25">
      <c r="A46" s="139"/>
      <c r="B46" s="9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27">
        <f t="shared" si="14"/>
        <v>0</v>
      </c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27">
        <f t="shared" si="15"/>
        <v>0</v>
      </c>
    </row>
    <row r="47" spans="1:41" x14ac:dyDescent="0.25">
      <c r="A47" s="139"/>
      <c r="B47" s="131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27">
        <f t="shared" si="14"/>
        <v>0</v>
      </c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27">
        <f t="shared" si="15"/>
        <v>0</v>
      </c>
    </row>
    <row r="48" spans="1:41" x14ac:dyDescent="0.25">
      <c r="A48" s="140"/>
      <c r="B48" s="138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27">
        <f>SUM(C48:S48)/13</f>
        <v>0</v>
      </c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27">
        <f>SUM(U48:AN48)/13</f>
        <v>0</v>
      </c>
    </row>
    <row r="49" spans="1:41" x14ac:dyDescent="0.25">
      <c r="A49" s="140"/>
      <c r="B49" s="138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27">
        <f t="shared" ref="T49:T50" si="16">SUM(C49:S49)/13</f>
        <v>0</v>
      </c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27">
        <f t="shared" ref="AO49:AO50" si="17">SUM(U49:AN49)/13</f>
        <v>0</v>
      </c>
    </row>
    <row r="50" spans="1:41" x14ac:dyDescent="0.25">
      <c r="A50" s="140"/>
      <c r="B50" s="138"/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27">
        <f t="shared" si="16"/>
        <v>0</v>
      </c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27">
        <f t="shared" si="17"/>
        <v>0</v>
      </c>
    </row>
    <row r="51" spans="1:41" x14ac:dyDescent="0.25">
      <c r="A51" s="133"/>
      <c r="B51" s="133"/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27">
        <f t="shared" si="14"/>
        <v>0</v>
      </c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27">
        <f t="shared" si="15"/>
        <v>0</v>
      </c>
    </row>
    <row r="52" spans="1:41" x14ac:dyDescent="0.25">
      <c r="A52" s="139"/>
      <c r="B52" s="131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27">
        <f t="shared" si="14"/>
        <v>0</v>
      </c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27">
        <f t="shared" si="15"/>
        <v>0</v>
      </c>
    </row>
    <row r="53" spans="1:41" x14ac:dyDescent="0.25">
      <c r="A53" s="140"/>
      <c r="B53" s="9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27">
        <f>SUM(C53:S53)/13</f>
        <v>0</v>
      </c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27">
        <f>SUM(U53:AN53)/13</f>
        <v>0</v>
      </c>
    </row>
    <row r="54" spans="1:41" x14ac:dyDescent="0.25">
      <c r="A54" s="140"/>
      <c r="B54" s="138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27">
        <f t="shared" ref="T54:T56" si="18">SUM(C54:S54)/13</f>
        <v>0</v>
      </c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27">
        <f t="shared" ref="AO54:AO56" si="19">SUM(U54:AN54)/13</f>
        <v>0</v>
      </c>
    </row>
    <row r="55" spans="1:41" x14ac:dyDescent="0.25">
      <c r="A55" s="140"/>
      <c r="B55" s="138"/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27">
        <f t="shared" si="18"/>
        <v>0</v>
      </c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27">
        <f t="shared" si="19"/>
        <v>0</v>
      </c>
    </row>
    <row r="56" spans="1:41" x14ac:dyDescent="0.25">
      <c r="A56" s="140"/>
      <c r="B56" s="138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27">
        <f t="shared" si="18"/>
        <v>0</v>
      </c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27">
        <f t="shared" si="19"/>
        <v>0</v>
      </c>
    </row>
    <row r="57" spans="1:41" x14ac:dyDescent="0.25">
      <c r="A57" s="139"/>
      <c r="B57" s="96"/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27">
        <f t="shared" ref="T57:T58" si="20">SUM(C57:S57)/12</f>
        <v>0</v>
      </c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27">
        <f t="shared" ref="AO57:AO58" si="21">SUM(U57:AN57)/12</f>
        <v>0</v>
      </c>
    </row>
    <row r="58" spans="1:41" x14ac:dyDescent="0.25">
      <c r="A58" s="139"/>
      <c r="B58" s="131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26"/>
      <c r="T58" s="27">
        <f t="shared" si="20"/>
        <v>0</v>
      </c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27">
        <f t="shared" si="21"/>
        <v>0</v>
      </c>
    </row>
    <row r="59" spans="1:41" x14ac:dyDescent="0.25">
      <c r="A59" s="140"/>
      <c r="B59" s="138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27">
        <f>SUM(C59:S59)/13</f>
        <v>0</v>
      </c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27">
        <f>SUM(U59:AN59)/13</f>
        <v>0</v>
      </c>
    </row>
    <row r="60" spans="1:41" ht="27.6" customHeight="1" x14ac:dyDescent="0.25">
      <c r="A60" s="140"/>
      <c r="B60" s="138"/>
      <c r="C60" s="126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6"/>
      <c r="S60" s="126"/>
      <c r="T60" s="27">
        <f>SUM(C60:S60)/13</f>
        <v>0</v>
      </c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27">
        <f>SUM(U60:AN60)/13</f>
        <v>0</v>
      </c>
    </row>
    <row r="61" spans="1:41" x14ac:dyDescent="0.25">
      <c r="A61" s="15"/>
      <c r="B61" s="15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27">
        <f t="shared" si="14"/>
        <v>0</v>
      </c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27">
        <f t="shared" si="15"/>
        <v>0</v>
      </c>
    </row>
    <row r="64" spans="1:41" x14ac:dyDescent="0.25">
      <c r="C64" s="48"/>
      <c r="D64" s="48" t="s">
        <v>26</v>
      </c>
      <c r="E64" s="48"/>
      <c r="F64" s="48"/>
      <c r="G64" s="48"/>
      <c r="H64" s="48"/>
      <c r="I64" s="48"/>
      <c r="J64" s="48"/>
    </row>
    <row r="65" spans="4:26" x14ac:dyDescent="0.25">
      <c r="D65">
        <v>1</v>
      </c>
      <c r="E65" t="s">
        <v>27</v>
      </c>
      <c r="T65" s="48"/>
      <c r="U65" s="48" t="s">
        <v>25</v>
      </c>
      <c r="V65" s="48"/>
      <c r="W65" s="48"/>
      <c r="X65" s="48"/>
      <c r="Y65" s="48"/>
      <c r="Z65" s="48"/>
    </row>
    <row r="66" spans="4:26" x14ac:dyDescent="0.25">
      <c r="D66">
        <v>2</v>
      </c>
      <c r="E66" t="s">
        <v>28</v>
      </c>
      <c r="U66">
        <v>1</v>
      </c>
      <c r="V66" t="s">
        <v>50</v>
      </c>
    </row>
    <row r="67" spans="4:26" x14ac:dyDescent="0.25">
      <c r="D67">
        <v>3</v>
      </c>
      <c r="E67" t="s">
        <v>29</v>
      </c>
      <c r="U67">
        <v>2</v>
      </c>
      <c r="V67" t="s">
        <v>31</v>
      </c>
    </row>
    <row r="68" spans="4:26" x14ac:dyDescent="0.25">
      <c r="D68">
        <v>4</v>
      </c>
      <c r="E68" t="s">
        <v>30</v>
      </c>
      <c r="U68">
        <v>3</v>
      </c>
      <c r="V68" t="s">
        <v>32</v>
      </c>
    </row>
    <row r="69" spans="4:26" x14ac:dyDescent="0.25">
      <c r="U69">
        <v>4</v>
      </c>
      <c r="V69" t="s">
        <v>51</v>
      </c>
    </row>
  </sheetData>
  <mergeCells count="6">
    <mergeCell ref="C4:S4"/>
    <mergeCell ref="U4:AN4"/>
    <mergeCell ref="A4:A5"/>
    <mergeCell ref="T4:T5"/>
    <mergeCell ref="AO4:AO5"/>
    <mergeCell ref="B4:B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7"/>
  <sheetViews>
    <sheetView topLeftCell="A27" zoomScale="80" zoomScaleNormal="80" workbookViewId="0">
      <selection activeCell="P11" sqref="P11"/>
    </sheetView>
  </sheetViews>
  <sheetFormatPr defaultRowHeight="15" x14ac:dyDescent="0.25"/>
  <cols>
    <col min="1" max="1" width="5.42578125" style="191" customWidth="1"/>
    <col min="2" max="12" width="9.140625" style="191"/>
    <col min="13" max="13" width="6.5703125" style="191" customWidth="1"/>
    <col min="14" max="14" width="18.42578125" style="191" customWidth="1"/>
    <col min="15" max="15" width="15.85546875" style="191" customWidth="1"/>
    <col min="16" max="16" width="35.140625" style="191" customWidth="1"/>
    <col min="17" max="256" width="9.140625" style="191"/>
    <col min="257" max="257" width="5.42578125" style="191" customWidth="1"/>
    <col min="258" max="268" width="9.140625" style="191"/>
    <col min="269" max="269" width="6.5703125" style="191" customWidth="1"/>
    <col min="270" max="270" width="18.42578125" style="191" customWidth="1"/>
    <col min="271" max="271" width="15.85546875" style="191" customWidth="1"/>
    <col min="272" max="272" width="35.140625" style="191" customWidth="1"/>
    <col min="273" max="512" width="9.140625" style="191"/>
    <col min="513" max="513" width="5.42578125" style="191" customWidth="1"/>
    <col min="514" max="524" width="9.140625" style="191"/>
    <col min="525" max="525" width="6.5703125" style="191" customWidth="1"/>
    <col min="526" max="526" width="18.42578125" style="191" customWidth="1"/>
    <col min="527" max="527" width="15.85546875" style="191" customWidth="1"/>
    <col min="528" max="528" width="35.140625" style="191" customWidth="1"/>
    <col min="529" max="768" width="9.140625" style="191"/>
    <col min="769" max="769" width="5.42578125" style="191" customWidth="1"/>
    <col min="770" max="780" width="9.140625" style="191"/>
    <col min="781" max="781" width="6.5703125" style="191" customWidth="1"/>
    <col min="782" max="782" width="18.42578125" style="191" customWidth="1"/>
    <col min="783" max="783" width="15.85546875" style="191" customWidth="1"/>
    <col min="784" max="784" width="35.140625" style="191" customWidth="1"/>
    <col min="785" max="1024" width="9.140625" style="191"/>
    <col min="1025" max="1025" width="5.42578125" style="191" customWidth="1"/>
    <col min="1026" max="1036" width="9.140625" style="191"/>
    <col min="1037" max="1037" width="6.5703125" style="191" customWidth="1"/>
    <col min="1038" max="1038" width="18.42578125" style="191" customWidth="1"/>
    <col min="1039" max="1039" width="15.85546875" style="191" customWidth="1"/>
    <col min="1040" max="1040" width="35.140625" style="191" customWidth="1"/>
    <col min="1041" max="1280" width="9.140625" style="191"/>
    <col min="1281" max="1281" width="5.42578125" style="191" customWidth="1"/>
    <col min="1282" max="1292" width="9.140625" style="191"/>
    <col min="1293" max="1293" width="6.5703125" style="191" customWidth="1"/>
    <col min="1294" max="1294" width="18.42578125" style="191" customWidth="1"/>
    <col min="1295" max="1295" width="15.85546875" style="191" customWidth="1"/>
    <col min="1296" max="1296" width="35.140625" style="191" customWidth="1"/>
    <col min="1297" max="1536" width="9.140625" style="191"/>
    <col min="1537" max="1537" width="5.42578125" style="191" customWidth="1"/>
    <col min="1538" max="1548" width="9.140625" style="191"/>
    <col min="1549" max="1549" width="6.5703125" style="191" customWidth="1"/>
    <col min="1550" max="1550" width="18.42578125" style="191" customWidth="1"/>
    <col min="1551" max="1551" width="15.85546875" style="191" customWidth="1"/>
    <col min="1552" max="1552" width="35.140625" style="191" customWidth="1"/>
    <col min="1553" max="1792" width="9.140625" style="191"/>
    <col min="1793" max="1793" width="5.42578125" style="191" customWidth="1"/>
    <col min="1794" max="1804" width="9.140625" style="191"/>
    <col min="1805" max="1805" width="6.5703125" style="191" customWidth="1"/>
    <col min="1806" max="1806" width="18.42578125" style="191" customWidth="1"/>
    <col min="1807" max="1807" width="15.85546875" style="191" customWidth="1"/>
    <col min="1808" max="1808" width="35.140625" style="191" customWidth="1"/>
    <col min="1809" max="2048" width="9.140625" style="191"/>
    <col min="2049" max="2049" width="5.42578125" style="191" customWidth="1"/>
    <col min="2050" max="2060" width="9.140625" style="191"/>
    <col min="2061" max="2061" width="6.5703125" style="191" customWidth="1"/>
    <col min="2062" max="2062" width="18.42578125" style="191" customWidth="1"/>
    <col min="2063" max="2063" width="15.85546875" style="191" customWidth="1"/>
    <col min="2064" max="2064" width="35.140625" style="191" customWidth="1"/>
    <col min="2065" max="2304" width="9.140625" style="191"/>
    <col min="2305" max="2305" width="5.42578125" style="191" customWidth="1"/>
    <col min="2306" max="2316" width="9.140625" style="191"/>
    <col min="2317" max="2317" width="6.5703125" style="191" customWidth="1"/>
    <col min="2318" max="2318" width="18.42578125" style="191" customWidth="1"/>
    <col min="2319" max="2319" width="15.85546875" style="191" customWidth="1"/>
    <col min="2320" max="2320" width="35.140625" style="191" customWidth="1"/>
    <col min="2321" max="2560" width="9.140625" style="191"/>
    <col min="2561" max="2561" width="5.42578125" style="191" customWidth="1"/>
    <col min="2562" max="2572" width="9.140625" style="191"/>
    <col min="2573" max="2573" width="6.5703125" style="191" customWidth="1"/>
    <col min="2574" max="2574" width="18.42578125" style="191" customWidth="1"/>
    <col min="2575" max="2575" width="15.85546875" style="191" customWidth="1"/>
    <col min="2576" max="2576" width="35.140625" style="191" customWidth="1"/>
    <col min="2577" max="2816" width="9.140625" style="191"/>
    <col min="2817" max="2817" width="5.42578125" style="191" customWidth="1"/>
    <col min="2818" max="2828" width="9.140625" style="191"/>
    <col min="2829" max="2829" width="6.5703125" style="191" customWidth="1"/>
    <col min="2830" max="2830" width="18.42578125" style="191" customWidth="1"/>
    <col min="2831" max="2831" width="15.85546875" style="191" customWidth="1"/>
    <col min="2832" max="2832" width="35.140625" style="191" customWidth="1"/>
    <col min="2833" max="3072" width="9.140625" style="191"/>
    <col min="3073" max="3073" width="5.42578125" style="191" customWidth="1"/>
    <col min="3074" max="3084" width="9.140625" style="191"/>
    <col min="3085" max="3085" width="6.5703125" style="191" customWidth="1"/>
    <col min="3086" max="3086" width="18.42578125" style="191" customWidth="1"/>
    <col min="3087" max="3087" width="15.85546875" style="191" customWidth="1"/>
    <col min="3088" max="3088" width="35.140625" style="191" customWidth="1"/>
    <col min="3089" max="3328" width="9.140625" style="191"/>
    <col min="3329" max="3329" width="5.42578125" style="191" customWidth="1"/>
    <col min="3330" max="3340" width="9.140625" style="191"/>
    <col min="3341" max="3341" width="6.5703125" style="191" customWidth="1"/>
    <col min="3342" max="3342" width="18.42578125" style="191" customWidth="1"/>
    <col min="3343" max="3343" width="15.85546875" style="191" customWidth="1"/>
    <col min="3344" max="3344" width="35.140625" style="191" customWidth="1"/>
    <col min="3345" max="3584" width="9.140625" style="191"/>
    <col min="3585" max="3585" width="5.42578125" style="191" customWidth="1"/>
    <col min="3586" max="3596" width="9.140625" style="191"/>
    <col min="3597" max="3597" width="6.5703125" style="191" customWidth="1"/>
    <col min="3598" max="3598" width="18.42578125" style="191" customWidth="1"/>
    <col min="3599" max="3599" width="15.85546875" style="191" customWidth="1"/>
    <col min="3600" max="3600" width="35.140625" style="191" customWidth="1"/>
    <col min="3601" max="3840" width="9.140625" style="191"/>
    <col min="3841" max="3841" width="5.42578125" style="191" customWidth="1"/>
    <col min="3842" max="3852" width="9.140625" style="191"/>
    <col min="3853" max="3853" width="6.5703125" style="191" customWidth="1"/>
    <col min="3854" max="3854" width="18.42578125" style="191" customWidth="1"/>
    <col min="3855" max="3855" width="15.85546875" style="191" customWidth="1"/>
    <col min="3856" max="3856" width="35.140625" style="191" customWidth="1"/>
    <col min="3857" max="4096" width="9.140625" style="191"/>
    <col min="4097" max="4097" width="5.42578125" style="191" customWidth="1"/>
    <col min="4098" max="4108" width="9.140625" style="191"/>
    <col min="4109" max="4109" width="6.5703125" style="191" customWidth="1"/>
    <col min="4110" max="4110" width="18.42578125" style="191" customWidth="1"/>
    <col min="4111" max="4111" width="15.85546875" style="191" customWidth="1"/>
    <col min="4112" max="4112" width="35.140625" style="191" customWidth="1"/>
    <col min="4113" max="4352" width="9.140625" style="191"/>
    <col min="4353" max="4353" width="5.42578125" style="191" customWidth="1"/>
    <col min="4354" max="4364" width="9.140625" style="191"/>
    <col min="4365" max="4365" width="6.5703125" style="191" customWidth="1"/>
    <col min="4366" max="4366" width="18.42578125" style="191" customWidth="1"/>
    <col min="4367" max="4367" width="15.85546875" style="191" customWidth="1"/>
    <col min="4368" max="4368" width="35.140625" style="191" customWidth="1"/>
    <col min="4369" max="4608" width="9.140625" style="191"/>
    <col min="4609" max="4609" width="5.42578125" style="191" customWidth="1"/>
    <col min="4610" max="4620" width="9.140625" style="191"/>
    <col min="4621" max="4621" width="6.5703125" style="191" customWidth="1"/>
    <col min="4622" max="4622" width="18.42578125" style="191" customWidth="1"/>
    <col min="4623" max="4623" width="15.85546875" style="191" customWidth="1"/>
    <col min="4624" max="4624" width="35.140625" style="191" customWidth="1"/>
    <col min="4625" max="4864" width="9.140625" style="191"/>
    <col min="4865" max="4865" width="5.42578125" style="191" customWidth="1"/>
    <col min="4866" max="4876" width="9.140625" style="191"/>
    <col min="4877" max="4877" width="6.5703125" style="191" customWidth="1"/>
    <col min="4878" max="4878" width="18.42578125" style="191" customWidth="1"/>
    <col min="4879" max="4879" width="15.85546875" style="191" customWidth="1"/>
    <col min="4880" max="4880" width="35.140625" style="191" customWidth="1"/>
    <col min="4881" max="5120" width="9.140625" style="191"/>
    <col min="5121" max="5121" width="5.42578125" style="191" customWidth="1"/>
    <col min="5122" max="5132" width="9.140625" style="191"/>
    <col min="5133" max="5133" width="6.5703125" style="191" customWidth="1"/>
    <col min="5134" max="5134" width="18.42578125" style="191" customWidth="1"/>
    <col min="5135" max="5135" width="15.85546875" style="191" customWidth="1"/>
    <col min="5136" max="5136" width="35.140625" style="191" customWidth="1"/>
    <col min="5137" max="5376" width="9.140625" style="191"/>
    <col min="5377" max="5377" width="5.42578125" style="191" customWidth="1"/>
    <col min="5378" max="5388" width="9.140625" style="191"/>
    <col min="5389" max="5389" width="6.5703125" style="191" customWidth="1"/>
    <col min="5390" max="5390" width="18.42578125" style="191" customWidth="1"/>
    <col min="5391" max="5391" width="15.85546875" style="191" customWidth="1"/>
    <col min="5392" max="5392" width="35.140625" style="191" customWidth="1"/>
    <col min="5393" max="5632" width="9.140625" style="191"/>
    <col min="5633" max="5633" width="5.42578125" style="191" customWidth="1"/>
    <col min="5634" max="5644" width="9.140625" style="191"/>
    <col min="5645" max="5645" width="6.5703125" style="191" customWidth="1"/>
    <col min="5646" max="5646" width="18.42578125" style="191" customWidth="1"/>
    <col min="5647" max="5647" width="15.85546875" style="191" customWidth="1"/>
    <col min="5648" max="5648" width="35.140625" style="191" customWidth="1"/>
    <col min="5649" max="5888" width="9.140625" style="191"/>
    <col min="5889" max="5889" width="5.42578125" style="191" customWidth="1"/>
    <col min="5890" max="5900" width="9.140625" style="191"/>
    <col min="5901" max="5901" width="6.5703125" style="191" customWidth="1"/>
    <col min="5902" max="5902" width="18.42578125" style="191" customWidth="1"/>
    <col min="5903" max="5903" width="15.85546875" style="191" customWidth="1"/>
    <col min="5904" max="5904" width="35.140625" style="191" customWidth="1"/>
    <col min="5905" max="6144" width="9.140625" style="191"/>
    <col min="6145" max="6145" width="5.42578125" style="191" customWidth="1"/>
    <col min="6146" max="6156" width="9.140625" style="191"/>
    <col min="6157" max="6157" width="6.5703125" style="191" customWidth="1"/>
    <col min="6158" max="6158" width="18.42578125" style="191" customWidth="1"/>
    <col min="6159" max="6159" width="15.85546875" style="191" customWidth="1"/>
    <col min="6160" max="6160" width="35.140625" style="191" customWidth="1"/>
    <col min="6161" max="6400" width="9.140625" style="191"/>
    <col min="6401" max="6401" width="5.42578125" style="191" customWidth="1"/>
    <col min="6402" max="6412" width="9.140625" style="191"/>
    <col min="6413" max="6413" width="6.5703125" style="191" customWidth="1"/>
    <col min="6414" max="6414" width="18.42578125" style="191" customWidth="1"/>
    <col min="6415" max="6415" width="15.85546875" style="191" customWidth="1"/>
    <col min="6416" max="6416" width="35.140625" style="191" customWidth="1"/>
    <col min="6417" max="6656" width="9.140625" style="191"/>
    <col min="6657" max="6657" width="5.42578125" style="191" customWidth="1"/>
    <col min="6658" max="6668" width="9.140625" style="191"/>
    <col min="6669" max="6669" width="6.5703125" style="191" customWidth="1"/>
    <col min="6670" max="6670" width="18.42578125" style="191" customWidth="1"/>
    <col min="6671" max="6671" width="15.85546875" style="191" customWidth="1"/>
    <col min="6672" max="6672" width="35.140625" style="191" customWidth="1"/>
    <col min="6673" max="6912" width="9.140625" style="191"/>
    <col min="6913" max="6913" width="5.42578125" style="191" customWidth="1"/>
    <col min="6914" max="6924" width="9.140625" style="191"/>
    <col min="6925" max="6925" width="6.5703125" style="191" customWidth="1"/>
    <col min="6926" max="6926" width="18.42578125" style="191" customWidth="1"/>
    <col min="6927" max="6927" width="15.85546875" style="191" customWidth="1"/>
    <col min="6928" max="6928" width="35.140625" style="191" customWidth="1"/>
    <col min="6929" max="7168" width="9.140625" style="191"/>
    <col min="7169" max="7169" width="5.42578125" style="191" customWidth="1"/>
    <col min="7170" max="7180" width="9.140625" style="191"/>
    <col min="7181" max="7181" width="6.5703125" style="191" customWidth="1"/>
    <col min="7182" max="7182" width="18.42578125" style="191" customWidth="1"/>
    <col min="7183" max="7183" width="15.85546875" style="191" customWidth="1"/>
    <col min="7184" max="7184" width="35.140625" style="191" customWidth="1"/>
    <col min="7185" max="7424" width="9.140625" style="191"/>
    <col min="7425" max="7425" width="5.42578125" style="191" customWidth="1"/>
    <col min="7426" max="7436" width="9.140625" style="191"/>
    <col min="7437" max="7437" width="6.5703125" style="191" customWidth="1"/>
    <col min="7438" max="7438" width="18.42578125" style="191" customWidth="1"/>
    <col min="7439" max="7439" width="15.85546875" style="191" customWidth="1"/>
    <col min="7440" max="7440" width="35.140625" style="191" customWidth="1"/>
    <col min="7441" max="7680" width="9.140625" style="191"/>
    <col min="7681" max="7681" width="5.42578125" style="191" customWidth="1"/>
    <col min="7682" max="7692" width="9.140625" style="191"/>
    <col min="7693" max="7693" width="6.5703125" style="191" customWidth="1"/>
    <col min="7694" max="7694" width="18.42578125" style="191" customWidth="1"/>
    <col min="7695" max="7695" width="15.85546875" style="191" customWidth="1"/>
    <col min="7696" max="7696" width="35.140625" style="191" customWidth="1"/>
    <col min="7697" max="7936" width="9.140625" style="191"/>
    <col min="7937" max="7937" width="5.42578125" style="191" customWidth="1"/>
    <col min="7938" max="7948" width="9.140625" style="191"/>
    <col min="7949" max="7949" width="6.5703125" style="191" customWidth="1"/>
    <col min="7950" max="7950" width="18.42578125" style="191" customWidth="1"/>
    <col min="7951" max="7951" width="15.85546875" style="191" customWidth="1"/>
    <col min="7952" max="7952" width="35.140625" style="191" customWidth="1"/>
    <col min="7953" max="8192" width="9.140625" style="191"/>
    <col min="8193" max="8193" width="5.42578125" style="191" customWidth="1"/>
    <col min="8194" max="8204" width="9.140625" style="191"/>
    <col min="8205" max="8205" width="6.5703125" style="191" customWidth="1"/>
    <col min="8206" max="8206" width="18.42578125" style="191" customWidth="1"/>
    <col min="8207" max="8207" width="15.85546875" style="191" customWidth="1"/>
    <col min="8208" max="8208" width="35.140625" style="191" customWidth="1"/>
    <col min="8209" max="8448" width="9.140625" style="191"/>
    <col min="8449" max="8449" width="5.42578125" style="191" customWidth="1"/>
    <col min="8450" max="8460" width="9.140625" style="191"/>
    <col min="8461" max="8461" width="6.5703125" style="191" customWidth="1"/>
    <col min="8462" max="8462" width="18.42578125" style="191" customWidth="1"/>
    <col min="8463" max="8463" width="15.85546875" style="191" customWidth="1"/>
    <col min="8464" max="8464" width="35.140625" style="191" customWidth="1"/>
    <col min="8465" max="8704" width="9.140625" style="191"/>
    <col min="8705" max="8705" width="5.42578125" style="191" customWidth="1"/>
    <col min="8706" max="8716" width="9.140625" style="191"/>
    <col min="8717" max="8717" width="6.5703125" style="191" customWidth="1"/>
    <col min="8718" max="8718" width="18.42578125" style="191" customWidth="1"/>
    <col min="8719" max="8719" width="15.85546875" style="191" customWidth="1"/>
    <col min="8720" max="8720" width="35.140625" style="191" customWidth="1"/>
    <col min="8721" max="8960" width="9.140625" style="191"/>
    <col min="8961" max="8961" width="5.42578125" style="191" customWidth="1"/>
    <col min="8962" max="8972" width="9.140625" style="191"/>
    <col min="8973" max="8973" width="6.5703125" style="191" customWidth="1"/>
    <col min="8974" max="8974" width="18.42578125" style="191" customWidth="1"/>
    <col min="8975" max="8975" width="15.85546875" style="191" customWidth="1"/>
    <col min="8976" max="8976" width="35.140625" style="191" customWidth="1"/>
    <col min="8977" max="9216" width="9.140625" style="191"/>
    <col min="9217" max="9217" width="5.42578125" style="191" customWidth="1"/>
    <col min="9218" max="9228" width="9.140625" style="191"/>
    <col min="9229" max="9229" width="6.5703125" style="191" customWidth="1"/>
    <col min="9230" max="9230" width="18.42578125" style="191" customWidth="1"/>
    <col min="9231" max="9231" width="15.85546875" style="191" customWidth="1"/>
    <col min="9232" max="9232" width="35.140625" style="191" customWidth="1"/>
    <col min="9233" max="9472" width="9.140625" style="191"/>
    <col min="9473" max="9473" width="5.42578125" style="191" customWidth="1"/>
    <col min="9474" max="9484" width="9.140625" style="191"/>
    <col min="9485" max="9485" width="6.5703125" style="191" customWidth="1"/>
    <col min="9486" max="9486" width="18.42578125" style="191" customWidth="1"/>
    <col min="9487" max="9487" width="15.85546875" style="191" customWidth="1"/>
    <col min="9488" max="9488" width="35.140625" style="191" customWidth="1"/>
    <col min="9489" max="9728" width="9.140625" style="191"/>
    <col min="9729" max="9729" width="5.42578125" style="191" customWidth="1"/>
    <col min="9730" max="9740" width="9.140625" style="191"/>
    <col min="9741" max="9741" width="6.5703125" style="191" customWidth="1"/>
    <col min="9742" max="9742" width="18.42578125" style="191" customWidth="1"/>
    <col min="9743" max="9743" width="15.85546875" style="191" customWidth="1"/>
    <col min="9744" max="9744" width="35.140625" style="191" customWidth="1"/>
    <col min="9745" max="9984" width="9.140625" style="191"/>
    <col min="9985" max="9985" width="5.42578125" style="191" customWidth="1"/>
    <col min="9986" max="9996" width="9.140625" style="191"/>
    <col min="9997" max="9997" width="6.5703125" style="191" customWidth="1"/>
    <col min="9998" max="9998" width="18.42578125" style="191" customWidth="1"/>
    <col min="9999" max="9999" width="15.85546875" style="191" customWidth="1"/>
    <col min="10000" max="10000" width="35.140625" style="191" customWidth="1"/>
    <col min="10001" max="10240" width="9.140625" style="191"/>
    <col min="10241" max="10241" width="5.42578125" style="191" customWidth="1"/>
    <col min="10242" max="10252" width="9.140625" style="191"/>
    <col min="10253" max="10253" width="6.5703125" style="191" customWidth="1"/>
    <col min="10254" max="10254" width="18.42578125" style="191" customWidth="1"/>
    <col min="10255" max="10255" width="15.85546875" style="191" customWidth="1"/>
    <col min="10256" max="10256" width="35.140625" style="191" customWidth="1"/>
    <col min="10257" max="10496" width="9.140625" style="191"/>
    <col min="10497" max="10497" width="5.42578125" style="191" customWidth="1"/>
    <col min="10498" max="10508" width="9.140625" style="191"/>
    <col min="10509" max="10509" width="6.5703125" style="191" customWidth="1"/>
    <col min="10510" max="10510" width="18.42578125" style="191" customWidth="1"/>
    <col min="10511" max="10511" width="15.85546875" style="191" customWidth="1"/>
    <col min="10512" max="10512" width="35.140625" style="191" customWidth="1"/>
    <col min="10513" max="10752" width="9.140625" style="191"/>
    <col min="10753" max="10753" width="5.42578125" style="191" customWidth="1"/>
    <col min="10754" max="10764" width="9.140625" style="191"/>
    <col min="10765" max="10765" width="6.5703125" style="191" customWidth="1"/>
    <col min="10766" max="10766" width="18.42578125" style="191" customWidth="1"/>
    <col min="10767" max="10767" width="15.85546875" style="191" customWidth="1"/>
    <col min="10768" max="10768" width="35.140625" style="191" customWidth="1"/>
    <col min="10769" max="11008" width="9.140625" style="191"/>
    <col min="11009" max="11009" width="5.42578125" style="191" customWidth="1"/>
    <col min="11010" max="11020" width="9.140625" style="191"/>
    <col min="11021" max="11021" width="6.5703125" style="191" customWidth="1"/>
    <col min="11022" max="11022" width="18.42578125" style="191" customWidth="1"/>
    <col min="11023" max="11023" width="15.85546875" style="191" customWidth="1"/>
    <col min="11024" max="11024" width="35.140625" style="191" customWidth="1"/>
    <col min="11025" max="11264" width="9.140625" style="191"/>
    <col min="11265" max="11265" width="5.42578125" style="191" customWidth="1"/>
    <col min="11266" max="11276" width="9.140625" style="191"/>
    <col min="11277" max="11277" width="6.5703125" style="191" customWidth="1"/>
    <col min="11278" max="11278" width="18.42578125" style="191" customWidth="1"/>
    <col min="11279" max="11279" width="15.85546875" style="191" customWidth="1"/>
    <col min="11280" max="11280" width="35.140625" style="191" customWidth="1"/>
    <col min="11281" max="11520" width="9.140625" style="191"/>
    <col min="11521" max="11521" width="5.42578125" style="191" customWidth="1"/>
    <col min="11522" max="11532" width="9.140625" style="191"/>
    <col min="11533" max="11533" width="6.5703125" style="191" customWidth="1"/>
    <col min="11534" max="11534" width="18.42578125" style="191" customWidth="1"/>
    <col min="11535" max="11535" width="15.85546875" style="191" customWidth="1"/>
    <col min="11536" max="11536" width="35.140625" style="191" customWidth="1"/>
    <col min="11537" max="11776" width="9.140625" style="191"/>
    <col min="11777" max="11777" width="5.42578125" style="191" customWidth="1"/>
    <col min="11778" max="11788" width="9.140625" style="191"/>
    <col min="11789" max="11789" width="6.5703125" style="191" customWidth="1"/>
    <col min="11790" max="11790" width="18.42578125" style="191" customWidth="1"/>
    <col min="11791" max="11791" width="15.85546875" style="191" customWidth="1"/>
    <col min="11792" max="11792" width="35.140625" style="191" customWidth="1"/>
    <col min="11793" max="12032" width="9.140625" style="191"/>
    <col min="12033" max="12033" width="5.42578125" style="191" customWidth="1"/>
    <col min="12034" max="12044" width="9.140625" style="191"/>
    <col min="12045" max="12045" width="6.5703125" style="191" customWidth="1"/>
    <col min="12046" max="12046" width="18.42578125" style="191" customWidth="1"/>
    <col min="12047" max="12047" width="15.85546875" style="191" customWidth="1"/>
    <col min="12048" max="12048" width="35.140625" style="191" customWidth="1"/>
    <col min="12049" max="12288" width="9.140625" style="191"/>
    <col min="12289" max="12289" width="5.42578125" style="191" customWidth="1"/>
    <col min="12290" max="12300" width="9.140625" style="191"/>
    <col min="12301" max="12301" width="6.5703125" style="191" customWidth="1"/>
    <col min="12302" max="12302" width="18.42578125" style="191" customWidth="1"/>
    <col min="12303" max="12303" width="15.85546875" style="191" customWidth="1"/>
    <col min="12304" max="12304" width="35.140625" style="191" customWidth="1"/>
    <col min="12305" max="12544" width="9.140625" style="191"/>
    <col min="12545" max="12545" width="5.42578125" style="191" customWidth="1"/>
    <col min="12546" max="12556" width="9.140625" style="191"/>
    <col min="12557" max="12557" width="6.5703125" style="191" customWidth="1"/>
    <col min="12558" max="12558" width="18.42578125" style="191" customWidth="1"/>
    <col min="12559" max="12559" width="15.85546875" style="191" customWidth="1"/>
    <col min="12560" max="12560" width="35.140625" style="191" customWidth="1"/>
    <col min="12561" max="12800" width="9.140625" style="191"/>
    <col min="12801" max="12801" width="5.42578125" style="191" customWidth="1"/>
    <col min="12802" max="12812" width="9.140625" style="191"/>
    <col min="12813" max="12813" width="6.5703125" style="191" customWidth="1"/>
    <col min="12814" max="12814" width="18.42578125" style="191" customWidth="1"/>
    <col min="12815" max="12815" width="15.85546875" style="191" customWidth="1"/>
    <col min="12816" max="12816" width="35.140625" style="191" customWidth="1"/>
    <col min="12817" max="13056" width="9.140625" style="191"/>
    <col min="13057" max="13057" width="5.42578125" style="191" customWidth="1"/>
    <col min="13058" max="13068" width="9.140625" style="191"/>
    <col min="13069" max="13069" width="6.5703125" style="191" customWidth="1"/>
    <col min="13070" max="13070" width="18.42578125" style="191" customWidth="1"/>
    <col min="13071" max="13071" width="15.85546875" style="191" customWidth="1"/>
    <col min="13072" max="13072" width="35.140625" style="191" customWidth="1"/>
    <col min="13073" max="13312" width="9.140625" style="191"/>
    <col min="13313" max="13313" width="5.42578125" style="191" customWidth="1"/>
    <col min="13314" max="13324" width="9.140625" style="191"/>
    <col min="13325" max="13325" width="6.5703125" style="191" customWidth="1"/>
    <col min="13326" max="13326" width="18.42578125" style="191" customWidth="1"/>
    <col min="13327" max="13327" width="15.85546875" style="191" customWidth="1"/>
    <col min="13328" max="13328" width="35.140625" style="191" customWidth="1"/>
    <col min="13329" max="13568" width="9.140625" style="191"/>
    <col min="13569" max="13569" width="5.42578125" style="191" customWidth="1"/>
    <col min="13570" max="13580" width="9.140625" style="191"/>
    <col min="13581" max="13581" width="6.5703125" style="191" customWidth="1"/>
    <col min="13582" max="13582" width="18.42578125" style="191" customWidth="1"/>
    <col min="13583" max="13583" width="15.85546875" style="191" customWidth="1"/>
    <col min="13584" max="13584" width="35.140625" style="191" customWidth="1"/>
    <col min="13585" max="13824" width="9.140625" style="191"/>
    <col min="13825" max="13825" width="5.42578125" style="191" customWidth="1"/>
    <col min="13826" max="13836" width="9.140625" style="191"/>
    <col min="13837" max="13837" width="6.5703125" style="191" customWidth="1"/>
    <col min="13838" max="13838" width="18.42578125" style="191" customWidth="1"/>
    <col min="13839" max="13839" width="15.85546875" style="191" customWidth="1"/>
    <col min="13840" max="13840" width="35.140625" style="191" customWidth="1"/>
    <col min="13841" max="14080" width="9.140625" style="191"/>
    <col min="14081" max="14081" width="5.42578125" style="191" customWidth="1"/>
    <col min="14082" max="14092" width="9.140625" style="191"/>
    <col min="14093" max="14093" width="6.5703125" style="191" customWidth="1"/>
    <col min="14094" max="14094" width="18.42578125" style="191" customWidth="1"/>
    <col min="14095" max="14095" width="15.85546875" style="191" customWidth="1"/>
    <col min="14096" max="14096" width="35.140625" style="191" customWidth="1"/>
    <col min="14097" max="14336" width="9.140625" style="191"/>
    <col min="14337" max="14337" width="5.42578125" style="191" customWidth="1"/>
    <col min="14338" max="14348" width="9.140625" style="191"/>
    <col min="14349" max="14349" width="6.5703125" style="191" customWidth="1"/>
    <col min="14350" max="14350" width="18.42578125" style="191" customWidth="1"/>
    <col min="14351" max="14351" width="15.85546875" style="191" customWidth="1"/>
    <col min="14352" max="14352" width="35.140625" style="191" customWidth="1"/>
    <col min="14353" max="14592" width="9.140625" style="191"/>
    <col min="14593" max="14593" width="5.42578125" style="191" customWidth="1"/>
    <col min="14594" max="14604" width="9.140625" style="191"/>
    <col min="14605" max="14605" width="6.5703125" style="191" customWidth="1"/>
    <col min="14606" max="14606" width="18.42578125" style="191" customWidth="1"/>
    <col min="14607" max="14607" width="15.85546875" style="191" customWidth="1"/>
    <col min="14608" max="14608" width="35.140625" style="191" customWidth="1"/>
    <col min="14609" max="14848" width="9.140625" style="191"/>
    <col min="14849" max="14849" width="5.42578125" style="191" customWidth="1"/>
    <col min="14850" max="14860" width="9.140625" style="191"/>
    <col min="14861" max="14861" width="6.5703125" style="191" customWidth="1"/>
    <col min="14862" max="14862" width="18.42578125" style="191" customWidth="1"/>
    <col min="14863" max="14863" width="15.85546875" style="191" customWidth="1"/>
    <col min="14864" max="14864" width="35.140625" style="191" customWidth="1"/>
    <col min="14865" max="15104" width="9.140625" style="191"/>
    <col min="15105" max="15105" width="5.42578125" style="191" customWidth="1"/>
    <col min="15106" max="15116" width="9.140625" style="191"/>
    <col min="15117" max="15117" width="6.5703125" style="191" customWidth="1"/>
    <col min="15118" max="15118" width="18.42578125" style="191" customWidth="1"/>
    <col min="15119" max="15119" width="15.85546875" style="191" customWidth="1"/>
    <col min="15120" max="15120" width="35.140625" style="191" customWidth="1"/>
    <col min="15121" max="15360" width="9.140625" style="191"/>
    <col min="15361" max="15361" width="5.42578125" style="191" customWidth="1"/>
    <col min="15362" max="15372" width="9.140625" style="191"/>
    <col min="15373" max="15373" width="6.5703125" style="191" customWidth="1"/>
    <col min="15374" max="15374" width="18.42578125" style="191" customWidth="1"/>
    <col min="15375" max="15375" width="15.85546875" style="191" customWidth="1"/>
    <col min="15376" max="15376" width="35.140625" style="191" customWidth="1"/>
    <col min="15377" max="15616" width="9.140625" style="191"/>
    <col min="15617" max="15617" width="5.42578125" style="191" customWidth="1"/>
    <col min="15618" max="15628" width="9.140625" style="191"/>
    <col min="15629" max="15629" width="6.5703125" style="191" customWidth="1"/>
    <col min="15630" max="15630" width="18.42578125" style="191" customWidth="1"/>
    <col min="15631" max="15631" width="15.85546875" style="191" customWidth="1"/>
    <col min="15632" max="15632" width="35.140625" style="191" customWidth="1"/>
    <col min="15633" max="15872" width="9.140625" style="191"/>
    <col min="15873" max="15873" width="5.42578125" style="191" customWidth="1"/>
    <col min="15874" max="15884" width="9.140625" style="191"/>
    <col min="15885" max="15885" width="6.5703125" style="191" customWidth="1"/>
    <col min="15886" max="15886" width="18.42578125" style="191" customWidth="1"/>
    <col min="15887" max="15887" width="15.85546875" style="191" customWidth="1"/>
    <col min="15888" max="15888" width="35.140625" style="191" customWidth="1"/>
    <col min="15889" max="16128" width="9.140625" style="191"/>
    <col min="16129" max="16129" width="5.42578125" style="191" customWidth="1"/>
    <col min="16130" max="16140" width="9.140625" style="191"/>
    <col min="16141" max="16141" width="6.5703125" style="191" customWidth="1"/>
    <col min="16142" max="16142" width="18.42578125" style="191" customWidth="1"/>
    <col min="16143" max="16143" width="15.85546875" style="191" customWidth="1"/>
    <col min="16144" max="16144" width="35.140625" style="191" customWidth="1"/>
    <col min="16145" max="16384" width="9.140625" style="191"/>
  </cols>
  <sheetData>
    <row r="1" spans="1:20" ht="15.75" x14ac:dyDescent="0.25">
      <c r="K1" s="192" t="s">
        <v>122</v>
      </c>
    </row>
    <row r="2" spans="1:20" ht="18.75" x14ac:dyDescent="0.25">
      <c r="A2" s="456" t="s">
        <v>123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</row>
    <row r="4" spans="1:20" ht="15" customHeight="1" x14ac:dyDescent="0.25">
      <c r="A4" s="457" t="s">
        <v>124</v>
      </c>
      <c r="B4" s="457"/>
      <c r="C4" s="457"/>
      <c r="D4" s="457"/>
      <c r="E4" s="457"/>
      <c r="F4" s="457"/>
      <c r="G4" s="457"/>
      <c r="H4" s="457"/>
      <c r="I4" s="457"/>
      <c r="J4" s="457"/>
      <c r="K4" s="457"/>
    </row>
    <row r="5" spans="1:20" ht="30" customHeight="1" x14ac:dyDescent="0.25">
      <c r="A5" s="457"/>
      <c r="B5" s="457"/>
      <c r="C5" s="457"/>
      <c r="D5" s="457"/>
      <c r="E5" s="457"/>
      <c r="F5" s="457"/>
      <c r="G5" s="457"/>
      <c r="H5" s="457"/>
      <c r="I5" s="457"/>
      <c r="J5" s="457"/>
      <c r="K5" s="457"/>
    </row>
    <row r="10" spans="1:20" ht="75" x14ac:dyDescent="0.25">
      <c r="M10" s="193" t="s">
        <v>0</v>
      </c>
      <c r="N10" s="193" t="s">
        <v>125</v>
      </c>
      <c r="O10" s="193" t="s">
        <v>126</v>
      </c>
      <c r="P10" s="193" t="s">
        <v>127</v>
      </c>
      <c r="R10" s="158" t="s">
        <v>3</v>
      </c>
      <c r="S10" s="159" t="s">
        <v>2</v>
      </c>
      <c r="T10" s="158" t="s">
        <v>10</v>
      </c>
    </row>
    <row r="11" spans="1:20" x14ac:dyDescent="0.25">
      <c r="M11" s="193">
        <v>1</v>
      </c>
      <c r="N11" s="233">
        <v>3</v>
      </c>
      <c r="O11" s="234">
        <v>4</v>
      </c>
      <c r="P11" s="196" t="s">
        <v>128</v>
      </c>
      <c r="R11" s="65">
        <v>7</v>
      </c>
      <c r="S11" s="65">
        <v>8</v>
      </c>
      <c r="T11" s="65">
        <v>9</v>
      </c>
    </row>
    <row r="12" spans="1:20" x14ac:dyDescent="0.25">
      <c r="M12" s="193">
        <v>2</v>
      </c>
      <c r="N12" s="235">
        <v>1</v>
      </c>
      <c r="O12" s="235">
        <v>3</v>
      </c>
      <c r="P12" s="198" t="s">
        <v>129</v>
      </c>
      <c r="Q12" s="191">
        <v>1</v>
      </c>
      <c r="R12" s="368">
        <v>3</v>
      </c>
      <c r="S12" s="368">
        <v>4</v>
      </c>
      <c r="T12" s="369">
        <f>R12*S12</f>
        <v>12</v>
      </c>
    </row>
    <row r="13" spans="1:20" x14ac:dyDescent="0.25">
      <c r="M13" s="193">
        <v>3</v>
      </c>
      <c r="N13" s="236">
        <v>2</v>
      </c>
      <c r="O13" s="236">
        <v>3</v>
      </c>
      <c r="P13" s="200" t="s">
        <v>130</v>
      </c>
      <c r="Q13" s="191">
        <f>Q12+1</f>
        <v>2</v>
      </c>
      <c r="R13" s="318">
        <v>4</v>
      </c>
      <c r="S13" s="318">
        <v>2</v>
      </c>
      <c r="T13" s="319">
        <f>R13*S13</f>
        <v>8</v>
      </c>
    </row>
    <row r="14" spans="1:20" x14ac:dyDescent="0.25">
      <c r="M14" s="193">
        <v>4</v>
      </c>
      <c r="N14" s="237">
        <v>3</v>
      </c>
      <c r="O14" s="237">
        <v>2</v>
      </c>
      <c r="P14" s="202" t="s">
        <v>131</v>
      </c>
      <c r="Q14" s="191">
        <f t="shared" ref="Q14:Q77" si="0">Q13+1</f>
        <v>3</v>
      </c>
      <c r="R14" s="318">
        <v>3</v>
      </c>
      <c r="S14" s="318">
        <v>3</v>
      </c>
      <c r="T14" s="319">
        <f t="shared" ref="T14:T16" si="1">R14*S14</f>
        <v>9</v>
      </c>
    </row>
    <row r="15" spans="1:20" x14ac:dyDescent="0.25">
      <c r="M15" s="193">
        <v>5</v>
      </c>
      <c r="N15" s="238">
        <v>2</v>
      </c>
      <c r="O15" s="238">
        <v>2</v>
      </c>
      <c r="P15" s="202" t="s">
        <v>132</v>
      </c>
      <c r="Q15" s="191">
        <f t="shared" si="0"/>
        <v>4</v>
      </c>
      <c r="R15" s="368">
        <v>3</v>
      </c>
      <c r="S15" s="368">
        <v>4</v>
      </c>
      <c r="T15" s="369">
        <f t="shared" si="1"/>
        <v>12</v>
      </c>
    </row>
    <row r="16" spans="1:20" x14ac:dyDescent="0.25">
      <c r="M16" s="193">
        <v>6</v>
      </c>
      <c r="N16" s="239">
        <v>3</v>
      </c>
      <c r="O16" s="239">
        <v>4</v>
      </c>
      <c r="P16" s="202" t="s">
        <v>133</v>
      </c>
      <c r="Q16" s="191">
        <f t="shared" si="0"/>
        <v>5</v>
      </c>
      <c r="R16" s="318">
        <v>2</v>
      </c>
      <c r="S16" s="318">
        <v>3</v>
      </c>
      <c r="T16" s="319">
        <f t="shared" si="1"/>
        <v>6</v>
      </c>
    </row>
    <row r="17" spans="13:20" x14ac:dyDescent="0.25">
      <c r="M17" s="193">
        <v>7</v>
      </c>
      <c r="N17" s="240">
        <v>2</v>
      </c>
      <c r="O17" s="240">
        <v>4</v>
      </c>
      <c r="P17" s="193">
        <v>21</v>
      </c>
      <c r="Q17" s="191">
        <f t="shared" si="0"/>
        <v>6</v>
      </c>
      <c r="R17" s="368">
        <v>3</v>
      </c>
      <c r="S17" s="368">
        <v>4</v>
      </c>
      <c r="T17" s="369">
        <f>R17*S17</f>
        <v>12</v>
      </c>
    </row>
    <row r="18" spans="13:20" x14ac:dyDescent="0.25">
      <c r="M18" s="193">
        <v>8</v>
      </c>
      <c r="N18" s="241">
        <v>1</v>
      </c>
      <c r="O18" s="241">
        <v>2</v>
      </c>
      <c r="P18" s="202" t="s">
        <v>134</v>
      </c>
      <c r="Q18" s="191">
        <f t="shared" si="0"/>
        <v>7</v>
      </c>
      <c r="R18" s="318">
        <v>2</v>
      </c>
      <c r="S18" s="318">
        <v>3</v>
      </c>
      <c r="T18" s="319">
        <f>R18*S18</f>
        <v>6</v>
      </c>
    </row>
    <row r="19" spans="13:20" x14ac:dyDescent="0.25">
      <c r="M19" s="193">
        <v>9</v>
      </c>
      <c r="N19" s="242">
        <v>1</v>
      </c>
      <c r="O19" s="242">
        <v>4</v>
      </c>
      <c r="P19" s="99"/>
      <c r="Q19" s="191">
        <f t="shared" si="0"/>
        <v>8</v>
      </c>
      <c r="R19" s="318">
        <v>3</v>
      </c>
      <c r="S19" s="318">
        <v>3</v>
      </c>
      <c r="T19" s="319">
        <f t="shared" ref="T19:T20" si="2">R19*S19</f>
        <v>9</v>
      </c>
    </row>
    <row r="20" spans="13:20" x14ac:dyDescent="0.25">
      <c r="Q20" s="191">
        <f t="shared" si="0"/>
        <v>9</v>
      </c>
      <c r="R20" s="318">
        <v>3</v>
      </c>
      <c r="S20" s="318">
        <v>3</v>
      </c>
      <c r="T20" s="319">
        <f t="shared" si="2"/>
        <v>9</v>
      </c>
    </row>
    <row r="21" spans="13:20" x14ac:dyDescent="0.25">
      <c r="Q21" s="191">
        <f t="shared" si="0"/>
        <v>10</v>
      </c>
      <c r="R21" s="364">
        <v>4</v>
      </c>
      <c r="S21" s="365">
        <v>4</v>
      </c>
      <c r="T21" s="366">
        <f>S21*R21</f>
        <v>16</v>
      </c>
    </row>
    <row r="22" spans="13:20" x14ac:dyDescent="0.25">
      <c r="Q22" s="191">
        <f t="shared" si="0"/>
        <v>11</v>
      </c>
      <c r="R22" s="370">
        <v>3</v>
      </c>
      <c r="S22" s="371">
        <v>4</v>
      </c>
      <c r="T22" s="372">
        <f t="shared" ref="T22:T28" si="3">S22*R22</f>
        <v>12</v>
      </c>
    </row>
    <row r="23" spans="13:20" x14ac:dyDescent="0.25">
      <c r="Q23" s="191">
        <f t="shared" si="0"/>
        <v>12</v>
      </c>
      <c r="R23" s="364">
        <v>3</v>
      </c>
      <c r="S23" s="365">
        <v>3</v>
      </c>
      <c r="T23" s="366">
        <f t="shared" si="3"/>
        <v>9</v>
      </c>
    </row>
    <row r="24" spans="13:20" x14ac:dyDescent="0.25">
      <c r="N24" s="208"/>
      <c r="Q24" s="191">
        <f t="shared" si="0"/>
        <v>13</v>
      </c>
      <c r="R24" s="364">
        <v>3</v>
      </c>
      <c r="S24" s="365">
        <v>3</v>
      </c>
      <c r="T24" s="366">
        <f t="shared" si="3"/>
        <v>9</v>
      </c>
    </row>
    <row r="25" spans="13:20" x14ac:dyDescent="0.25">
      <c r="Q25" s="191">
        <f t="shared" si="0"/>
        <v>14</v>
      </c>
      <c r="R25" s="364">
        <v>4</v>
      </c>
      <c r="S25" s="365">
        <v>3</v>
      </c>
      <c r="T25" s="366">
        <f t="shared" si="3"/>
        <v>12</v>
      </c>
    </row>
    <row r="26" spans="13:20" x14ac:dyDescent="0.25">
      <c r="N26" s="208"/>
      <c r="Q26" s="191">
        <f t="shared" si="0"/>
        <v>15</v>
      </c>
      <c r="R26" s="364">
        <v>4</v>
      </c>
      <c r="S26" s="365">
        <v>3</v>
      </c>
      <c r="T26" s="366">
        <f t="shared" si="3"/>
        <v>12</v>
      </c>
    </row>
    <row r="27" spans="13:20" x14ac:dyDescent="0.25">
      <c r="Q27" s="191">
        <f t="shared" si="0"/>
        <v>16</v>
      </c>
      <c r="R27" s="364">
        <v>3</v>
      </c>
      <c r="S27" s="365">
        <v>3</v>
      </c>
      <c r="T27" s="366">
        <f t="shared" si="3"/>
        <v>9</v>
      </c>
    </row>
    <row r="28" spans="13:20" x14ac:dyDescent="0.25">
      <c r="Q28" s="191">
        <f t="shared" si="0"/>
        <v>17</v>
      </c>
      <c r="R28" s="364">
        <v>4</v>
      </c>
      <c r="S28" s="365">
        <v>4</v>
      </c>
      <c r="T28" s="366">
        <f t="shared" si="3"/>
        <v>16</v>
      </c>
    </row>
    <row r="29" spans="13:20" x14ac:dyDescent="0.25">
      <c r="Q29" s="191">
        <f t="shared" si="0"/>
        <v>18</v>
      </c>
      <c r="R29" s="364">
        <v>4</v>
      </c>
      <c r="S29" s="364">
        <v>4</v>
      </c>
      <c r="T29" s="364">
        <v>16</v>
      </c>
    </row>
    <row r="30" spans="13:20" x14ac:dyDescent="0.25">
      <c r="Q30" s="191">
        <f t="shared" si="0"/>
        <v>19</v>
      </c>
      <c r="R30" s="364">
        <v>2</v>
      </c>
      <c r="S30" s="364">
        <v>3</v>
      </c>
      <c r="T30" s="364">
        <v>6</v>
      </c>
    </row>
    <row r="31" spans="13:20" x14ac:dyDescent="0.25">
      <c r="Q31" s="191">
        <f t="shared" si="0"/>
        <v>20</v>
      </c>
      <c r="R31" s="370">
        <v>3</v>
      </c>
      <c r="S31" s="370">
        <v>4</v>
      </c>
      <c r="T31" s="370">
        <v>12</v>
      </c>
    </row>
    <row r="32" spans="13:20" x14ac:dyDescent="0.25">
      <c r="Q32" s="191">
        <f t="shared" si="0"/>
        <v>21</v>
      </c>
      <c r="R32" s="370">
        <v>3</v>
      </c>
      <c r="S32" s="370">
        <v>4</v>
      </c>
      <c r="T32" s="370">
        <v>12</v>
      </c>
    </row>
    <row r="33" spans="1:20" x14ac:dyDescent="0.25">
      <c r="Q33" s="191">
        <f t="shared" si="0"/>
        <v>22</v>
      </c>
      <c r="R33" s="364">
        <v>4</v>
      </c>
      <c r="S33" s="364">
        <v>4</v>
      </c>
      <c r="T33" s="364">
        <v>16</v>
      </c>
    </row>
    <row r="34" spans="1:20" x14ac:dyDescent="0.25">
      <c r="Q34" s="191">
        <f t="shared" si="0"/>
        <v>23</v>
      </c>
      <c r="R34" s="364">
        <v>4</v>
      </c>
      <c r="S34" s="364">
        <v>4</v>
      </c>
      <c r="T34" s="364">
        <v>20</v>
      </c>
    </row>
    <row r="35" spans="1:20" x14ac:dyDescent="0.25">
      <c r="Q35" s="191">
        <f t="shared" si="0"/>
        <v>24</v>
      </c>
      <c r="R35" s="364">
        <v>4</v>
      </c>
      <c r="S35" s="364">
        <v>4</v>
      </c>
      <c r="T35" s="364">
        <v>16</v>
      </c>
    </row>
    <row r="36" spans="1:20" x14ac:dyDescent="0.25">
      <c r="Q36" s="191">
        <f t="shared" si="0"/>
        <v>25</v>
      </c>
      <c r="R36" s="364">
        <v>4</v>
      </c>
      <c r="S36" s="364">
        <v>4</v>
      </c>
      <c r="T36" s="364">
        <v>16</v>
      </c>
    </row>
    <row r="37" spans="1:20" x14ac:dyDescent="0.25">
      <c r="Q37" s="191">
        <f t="shared" si="0"/>
        <v>26</v>
      </c>
      <c r="R37" s="370">
        <v>3</v>
      </c>
      <c r="S37" s="370">
        <v>4</v>
      </c>
      <c r="T37" s="370">
        <v>12</v>
      </c>
    </row>
    <row r="38" spans="1:20" x14ac:dyDescent="0.25">
      <c r="Q38" s="191">
        <f t="shared" si="0"/>
        <v>27</v>
      </c>
      <c r="R38" s="364">
        <v>4</v>
      </c>
      <c r="S38" s="364">
        <v>5</v>
      </c>
      <c r="T38" s="364">
        <v>20</v>
      </c>
    </row>
    <row r="39" spans="1:20" x14ac:dyDescent="0.25">
      <c r="A39" s="191" t="s">
        <v>135</v>
      </c>
      <c r="Q39" s="191">
        <f t="shared" si="0"/>
        <v>28</v>
      </c>
      <c r="R39" s="370">
        <v>3</v>
      </c>
      <c r="S39" s="370">
        <v>4</v>
      </c>
      <c r="T39" s="370">
        <v>12</v>
      </c>
    </row>
    <row r="40" spans="1:20" x14ac:dyDescent="0.25">
      <c r="Q40" s="191">
        <f t="shared" si="0"/>
        <v>29</v>
      </c>
      <c r="R40" s="364">
        <v>4</v>
      </c>
      <c r="S40" s="364">
        <v>4</v>
      </c>
      <c r="T40" s="364">
        <v>20</v>
      </c>
    </row>
    <row r="41" spans="1:20" x14ac:dyDescent="0.25">
      <c r="I41" s="209" t="s">
        <v>136</v>
      </c>
      <c r="Q41" s="191">
        <f t="shared" si="0"/>
        <v>30</v>
      </c>
      <c r="R41" s="364">
        <v>4</v>
      </c>
      <c r="S41" s="364">
        <v>4</v>
      </c>
      <c r="T41" s="364">
        <v>16</v>
      </c>
    </row>
    <row r="42" spans="1:20" x14ac:dyDescent="0.25">
      <c r="H42" s="208" t="s">
        <v>137</v>
      </c>
      <c r="I42" s="209" t="s">
        <v>138</v>
      </c>
      <c r="Q42" s="191">
        <f t="shared" si="0"/>
        <v>31</v>
      </c>
      <c r="R42" s="370">
        <v>3</v>
      </c>
      <c r="S42" s="370">
        <v>4</v>
      </c>
      <c r="T42" s="370">
        <v>12</v>
      </c>
    </row>
    <row r="43" spans="1:20" x14ac:dyDescent="0.25">
      <c r="I43" s="209"/>
      <c r="Q43" s="191">
        <f t="shared" si="0"/>
        <v>32</v>
      </c>
      <c r="R43" s="97"/>
      <c r="S43" s="97"/>
      <c r="T43" s="98"/>
    </row>
    <row r="44" spans="1:20" x14ac:dyDescent="0.25">
      <c r="I44" s="209"/>
      <c r="Q44" s="191">
        <f t="shared" si="0"/>
        <v>33</v>
      </c>
      <c r="R44" s="370">
        <v>3</v>
      </c>
      <c r="S44" s="370">
        <v>4</v>
      </c>
      <c r="T44" s="370">
        <v>12</v>
      </c>
    </row>
    <row r="45" spans="1:20" x14ac:dyDescent="0.25">
      <c r="H45" s="458" t="s">
        <v>139</v>
      </c>
      <c r="I45" s="458"/>
      <c r="J45" s="458"/>
      <c r="Q45" s="191">
        <f t="shared" si="0"/>
        <v>34</v>
      </c>
      <c r="R45" s="364">
        <v>4</v>
      </c>
      <c r="S45" s="364">
        <v>4</v>
      </c>
      <c r="T45" s="364">
        <v>16</v>
      </c>
    </row>
    <row r="46" spans="1:20" x14ac:dyDescent="0.25">
      <c r="I46" s="210" t="s">
        <v>140</v>
      </c>
      <c r="Q46" s="191">
        <f t="shared" si="0"/>
        <v>35</v>
      </c>
      <c r="R46" s="364">
        <v>4</v>
      </c>
      <c r="S46" s="364">
        <v>4</v>
      </c>
      <c r="T46" s="364">
        <v>16</v>
      </c>
    </row>
    <row r="47" spans="1:20" x14ac:dyDescent="0.25">
      <c r="Q47" s="191">
        <f t="shared" si="0"/>
        <v>36</v>
      </c>
      <c r="R47" s="370">
        <v>3</v>
      </c>
      <c r="S47" s="370">
        <v>4</v>
      </c>
      <c r="T47" s="370">
        <f>R47*S47</f>
        <v>12</v>
      </c>
    </row>
    <row r="48" spans="1:20" ht="75" x14ac:dyDescent="0.25">
      <c r="B48" s="158" t="s">
        <v>3</v>
      </c>
      <c r="C48" s="159" t="s">
        <v>2</v>
      </c>
      <c r="D48" s="158" t="s">
        <v>10</v>
      </c>
      <c r="M48" s="211" t="s">
        <v>0</v>
      </c>
      <c r="N48" s="211" t="s">
        <v>125</v>
      </c>
      <c r="O48" s="211" t="s">
        <v>126</v>
      </c>
      <c r="P48" s="211" t="s">
        <v>127</v>
      </c>
      <c r="Q48" s="191">
        <f t="shared" si="0"/>
        <v>37</v>
      </c>
      <c r="R48" s="370">
        <v>3</v>
      </c>
      <c r="S48" s="370">
        <v>4</v>
      </c>
      <c r="T48" s="370">
        <f t="shared" ref="T48:T51" si="4">R48*S48</f>
        <v>12</v>
      </c>
    </row>
    <row r="49" spans="2:20" x14ac:dyDescent="0.25">
      <c r="B49" s="65">
        <v>7</v>
      </c>
      <c r="C49" s="65">
        <v>8</v>
      </c>
      <c r="D49" s="65">
        <v>9</v>
      </c>
      <c r="M49" s="211">
        <v>1</v>
      </c>
      <c r="N49" s="212">
        <v>1</v>
      </c>
      <c r="O49" s="212">
        <v>3</v>
      </c>
      <c r="P49" s="196"/>
      <c r="Q49" s="191">
        <f t="shared" si="0"/>
        <v>38</v>
      </c>
      <c r="R49" s="370">
        <v>3</v>
      </c>
      <c r="S49" s="370">
        <v>4</v>
      </c>
      <c r="T49" s="370">
        <f t="shared" si="4"/>
        <v>12</v>
      </c>
    </row>
    <row r="50" spans="2:20" x14ac:dyDescent="0.25">
      <c r="B50" s="318">
        <v>3</v>
      </c>
      <c r="C50" s="318">
        <v>4</v>
      </c>
      <c r="D50" s="319">
        <f>B50*C50</f>
        <v>12</v>
      </c>
      <c r="M50" s="211">
        <f t="shared" ref="M50:M95" si="5">M49+1</f>
        <v>2</v>
      </c>
      <c r="N50" s="213">
        <v>3</v>
      </c>
      <c r="O50" s="214">
        <v>4</v>
      </c>
      <c r="P50" s="196"/>
      <c r="Q50" s="191">
        <f t="shared" si="0"/>
        <v>39</v>
      </c>
      <c r="R50" s="370">
        <v>3</v>
      </c>
      <c r="S50" s="370">
        <v>4</v>
      </c>
      <c r="T50" s="370">
        <f t="shared" si="4"/>
        <v>12</v>
      </c>
    </row>
    <row r="51" spans="2:20" ht="14.25" customHeight="1" x14ac:dyDescent="0.25">
      <c r="B51" s="318">
        <v>4</v>
      </c>
      <c r="C51" s="318">
        <v>2</v>
      </c>
      <c r="D51" s="319">
        <f>B51*C51</f>
        <v>8</v>
      </c>
      <c r="M51" s="211">
        <f t="shared" si="5"/>
        <v>3</v>
      </c>
      <c r="N51" s="194">
        <v>3</v>
      </c>
      <c r="O51" s="195">
        <v>3</v>
      </c>
      <c r="P51" s="196" t="s">
        <v>128</v>
      </c>
      <c r="Q51" s="191">
        <f t="shared" si="0"/>
        <v>40</v>
      </c>
      <c r="R51" s="370">
        <v>3</v>
      </c>
      <c r="S51" s="370">
        <v>4</v>
      </c>
      <c r="T51" s="370">
        <f t="shared" si="4"/>
        <v>12</v>
      </c>
    </row>
    <row r="52" spans="2:20" x14ac:dyDescent="0.25">
      <c r="B52" s="318">
        <v>3</v>
      </c>
      <c r="C52" s="318">
        <v>3</v>
      </c>
      <c r="D52" s="319">
        <f t="shared" ref="D52:D54" si="6">B52*C52</f>
        <v>9</v>
      </c>
      <c r="M52" s="211">
        <f t="shared" si="5"/>
        <v>4</v>
      </c>
      <c r="N52" s="194">
        <v>3</v>
      </c>
      <c r="O52" s="195">
        <v>3</v>
      </c>
      <c r="P52" s="196"/>
      <c r="Q52" s="191">
        <f t="shared" si="0"/>
        <v>41</v>
      </c>
      <c r="R52" s="370">
        <v>3</v>
      </c>
      <c r="S52" s="370">
        <v>4</v>
      </c>
      <c r="T52" s="370">
        <f>R52*S52</f>
        <v>12</v>
      </c>
    </row>
    <row r="53" spans="2:20" x14ac:dyDescent="0.25">
      <c r="B53" s="318">
        <v>3</v>
      </c>
      <c r="C53" s="318">
        <v>4</v>
      </c>
      <c r="D53" s="319">
        <f t="shared" si="6"/>
        <v>12</v>
      </c>
      <c r="M53" s="211">
        <f t="shared" si="5"/>
        <v>5</v>
      </c>
      <c r="N53" s="215">
        <v>3</v>
      </c>
      <c r="O53" s="215">
        <v>3</v>
      </c>
      <c r="P53" s="105"/>
      <c r="Q53" s="191">
        <f t="shared" si="0"/>
        <v>42</v>
      </c>
      <c r="R53" s="370">
        <v>3</v>
      </c>
      <c r="S53" s="370">
        <v>4</v>
      </c>
      <c r="T53" s="370">
        <f t="shared" ref="T53:T116" si="7">R53*S53</f>
        <v>12</v>
      </c>
    </row>
    <row r="54" spans="2:20" x14ac:dyDescent="0.25">
      <c r="B54" s="318">
        <v>2</v>
      </c>
      <c r="C54" s="318">
        <v>3</v>
      </c>
      <c r="D54" s="319">
        <f t="shared" si="6"/>
        <v>6</v>
      </c>
      <c r="M54" s="211">
        <f t="shared" si="5"/>
        <v>6</v>
      </c>
      <c r="N54" s="215">
        <v>3</v>
      </c>
      <c r="O54" s="215">
        <v>3</v>
      </c>
      <c r="P54" s="198"/>
      <c r="Q54" s="191">
        <f t="shared" si="0"/>
        <v>43</v>
      </c>
      <c r="R54" s="370">
        <v>3</v>
      </c>
      <c r="S54" s="370">
        <v>4</v>
      </c>
      <c r="T54" s="370">
        <f t="shared" si="7"/>
        <v>12</v>
      </c>
    </row>
    <row r="55" spans="2:20" x14ac:dyDescent="0.25">
      <c r="B55" s="318">
        <v>3</v>
      </c>
      <c r="C55" s="318">
        <v>4</v>
      </c>
      <c r="D55" s="319">
        <f>B55*C55</f>
        <v>12</v>
      </c>
      <c r="M55" s="211">
        <f t="shared" si="5"/>
        <v>7</v>
      </c>
      <c r="N55" s="215">
        <v>3</v>
      </c>
      <c r="O55" s="215">
        <v>3</v>
      </c>
      <c r="P55" s="198"/>
      <c r="Q55" s="191">
        <f t="shared" si="0"/>
        <v>44</v>
      </c>
      <c r="R55" s="370">
        <v>3</v>
      </c>
      <c r="S55" s="370">
        <v>4</v>
      </c>
      <c r="T55" s="370">
        <f t="shared" si="7"/>
        <v>12</v>
      </c>
    </row>
    <row r="56" spans="2:20" x14ac:dyDescent="0.25">
      <c r="B56" s="318">
        <v>2</v>
      </c>
      <c r="C56" s="318">
        <v>3</v>
      </c>
      <c r="D56" s="319">
        <f>B56*C56</f>
        <v>6</v>
      </c>
      <c r="M56" s="211">
        <f t="shared" si="5"/>
        <v>8</v>
      </c>
      <c r="N56" s="197">
        <v>1</v>
      </c>
      <c r="O56" s="197">
        <v>3</v>
      </c>
      <c r="P56" s="198" t="s">
        <v>141</v>
      </c>
      <c r="Q56" s="191">
        <f t="shared" si="0"/>
        <v>45</v>
      </c>
      <c r="R56" s="370">
        <v>3</v>
      </c>
      <c r="S56" s="370">
        <v>4</v>
      </c>
      <c r="T56" s="370">
        <f t="shared" si="7"/>
        <v>12</v>
      </c>
    </row>
    <row r="57" spans="2:20" x14ac:dyDescent="0.25">
      <c r="B57" s="318">
        <v>3</v>
      </c>
      <c r="C57" s="318">
        <v>3</v>
      </c>
      <c r="D57" s="319">
        <f t="shared" ref="D57:D58" si="8">B57*C57</f>
        <v>9</v>
      </c>
      <c r="M57" s="211">
        <f t="shared" si="5"/>
        <v>9</v>
      </c>
      <c r="N57" s="215">
        <v>3</v>
      </c>
      <c r="O57" s="215">
        <v>3</v>
      </c>
      <c r="P57" s="98"/>
      <c r="Q57" s="191">
        <f t="shared" si="0"/>
        <v>46</v>
      </c>
      <c r="R57" s="370">
        <v>3</v>
      </c>
      <c r="S57" s="370">
        <v>4</v>
      </c>
      <c r="T57" s="370">
        <f t="shared" si="7"/>
        <v>12</v>
      </c>
    </row>
    <row r="58" spans="2:20" x14ac:dyDescent="0.25">
      <c r="B58" s="318">
        <v>3</v>
      </c>
      <c r="C58" s="318">
        <v>3</v>
      </c>
      <c r="D58" s="319">
        <f t="shared" si="8"/>
        <v>9</v>
      </c>
      <c r="M58" s="211">
        <f t="shared" si="5"/>
        <v>10</v>
      </c>
      <c r="N58" s="199">
        <v>2</v>
      </c>
      <c r="O58" s="199">
        <v>3</v>
      </c>
      <c r="P58" s="200" t="s">
        <v>130</v>
      </c>
      <c r="Q58" s="191">
        <f t="shared" si="0"/>
        <v>47</v>
      </c>
      <c r="R58" s="370">
        <v>3</v>
      </c>
      <c r="S58" s="370">
        <v>4</v>
      </c>
      <c r="T58" s="370">
        <f t="shared" si="7"/>
        <v>12</v>
      </c>
    </row>
    <row r="59" spans="2:20" x14ac:dyDescent="0.25">
      <c r="B59" s="364">
        <v>4</v>
      </c>
      <c r="C59" s="365">
        <v>4</v>
      </c>
      <c r="D59" s="366">
        <f>C59*B59</f>
        <v>16</v>
      </c>
      <c r="M59" s="211">
        <f t="shared" si="5"/>
        <v>11</v>
      </c>
      <c r="N59" s="216">
        <v>2</v>
      </c>
      <c r="O59" s="216">
        <v>3</v>
      </c>
      <c r="P59" s="200"/>
      <c r="Q59" s="191">
        <f t="shared" si="0"/>
        <v>48</v>
      </c>
      <c r="R59" s="370">
        <v>3</v>
      </c>
      <c r="S59" s="370">
        <v>4</v>
      </c>
      <c r="T59" s="370">
        <f t="shared" si="7"/>
        <v>12</v>
      </c>
    </row>
    <row r="60" spans="2:20" x14ac:dyDescent="0.25">
      <c r="B60" s="364">
        <v>3</v>
      </c>
      <c r="C60" s="365">
        <v>4</v>
      </c>
      <c r="D60" s="366">
        <f t="shared" ref="D60:D66" si="9">C60*B60</f>
        <v>12</v>
      </c>
      <c r="M60" s="211">
        <f t="shared" si="5"/>
        <v>12</v>
      </c>
      <c r="N60" s="215">
        <v>3</v>
      </c>
      <c r="O60" s="215">
        <v>3</v>
      </c>
      <c r="P60" s="200"/>
      <c r="Q60" s="191">
        <f t="shared" si="0"/>
        <v>49</v>
      </c>
      <c r="R60" s="364">
        <v>2</v>
      </c>
      <c r="S60" s="364">
        <v>3</v>
      </c>
      <c r="T60" s="364">
        <f t="shared" si="7"/>
        <v>6</v>
      </c>
    </row>
    <row r="61" spans="2:20" x14ac:dyDescent="0.25">
      <c r="B61" s="364">
        <v>3</v>
      </c>
      <c r="C61" s="365">
        <v>3</v>
      </c>
      <c r="D61" s="366">
        <f t="shared" si="9"/>
        <v>9</v>
      </c>
      <c r="M61" s="211">
        <f t="shared" si="5"/>
        <v>13</v>
      </c>
      <c r="N61" s="201">
        <v>3</v>
      </c>
      <c r="O61" s="201">
        <v>2</v>
      </c>
      <c r="P61" s="217" t="s">
        <v>131</v>
      </c>
      <c r="Q61" s="191">
        <f t="shared" si="0"/>
        <v>50</v>
      </c>
      <c r="R61" s="364">
        <v>4</v>
      </c>
      <c r="S61" s="364">
        <v>4</v>
      </c>
      <c r="T61" s="364">
        <f t="shared" si="7"/>
        <v>16</v>
      </c>
    </row>
    <row r="62" spans="2:20" x14ac:dyDescent="0.25">
      <c r="B62" s="364">
        <v>3</v>
      </c>
      <c r="C62" s="365">
        <v>3</v>
      </c>
      <c r="D62" s="366">
        <f t="shared" si="9"/>
        <v>9</v>
      </c>
      <c r="M62" s="211">
        <f t="shared" si="5"/>
        <v>14</v>
      </c>
      <c r="N62" s="201">
        <v>3</v>
      </c>
      <c r="O62" s="201">
        <v>2</v>
      </c>
      <c r="P62" s="211"/>
      <c r="Q62" s="191">
        <f t="shared" si="0"/>
        <v>51</v>
      </c>
      <c r="R62" s="364">
        <v>4</v>
      </c>
      <c r="S62" s="364">
        <v>4</v>
      </c>
      <c r="T62" s="364">
        <f t="shared" si="7"/>
        <v>16</v>
      </c>
    </row>
    <row r="63" spans="2:20" x14ac:dyDescent="0.25">
      <c r="B63" s="364">
        <v>4</v>
      </c>
      <c r="C63" s="365">
        <v>3</v>
      </c>
      <c r="D63" s="366">
        <f t="shared" si="9"/>
        <v>12</v>
      </c>
      <c r="M63" s="211">
        <f t="shared" si="5"/>
        <v>15</v>
      </c>
      <c r="N63" s="215">
        <v>3</v>
      </c>
      <c r="O63" s="215">
        <v>3</v>
      </c>
      <c r="P63" s="211"/>
      <c r="Q63" s="191">
        <f t="shared" si="0"/>
        <v>52</v>
      </c>
      <c r="R63" s="364">
        <v>3</v>
      </c>
      <c r="S63" s="364">
        <v>3</v>
      </c>
      <c r="T63" s="364">
        <f t="shared" si="7"/>
        <v>9</v>
      </c>
    </row>
    <row r="64" spans="2:20" x14ac:dyDescent="0.25">
      <c r="B64" s="364">
        <v>4</v>
      </c>
      <c r="C64" s="365">
        <v>3</v>
      </c>
      <c r="D64" s="366">
        <f t="shared" si="9"/>
        <v>12</v>
      </c>
      <c r="M64" s="211">
        <f t="shared" si="5"/>
        <v>16</v>
      </c>
      <c r="N64" s="199">
        <v>1</v>
      </c>
      <c r="O64" s="199">
        <v>2</v>
      </c>
      <c r="P64" s="211"/>
      <c r="Q64" s="191">
        <f t="shared" si="0"/>
        <v>53</v>
      </c>
      <c r="R64" s="370">
        <v>3</v>
      </c>
      <c r="S64" s="370">
        <v>4</v>
      </c>
      <c r="T64" s="370">
        <f t="shared" si="7"/>
        <v>12</v>
      </c>
    </row>
    <row r="65" spans="2:20" x14ac:dyDescent="0.25">
      <c r="B65" s="364">
        <v>3</v>
      </c>
      <c r="C65" s="365">
        <v>3</v>
      </c>
      <c r="D65" s="366">
        <f t="shared" si="9"/>
        <v>9</v>
      </c>
      <c r="M65" s="211">
        <f t="shared" si="5"/>
        <v>17</v>
      </c>
      <c r="N65" s="199">
        <v>2</v>
      </c>
      <c r="O65" s="199">
        <v>3</v>
      </c>
      <c r="P65" s="211"/>
      <c r="Q65" s="191">
        <f t="shared" si="0"/>
        <v>54</v>
      </c>
      <c r="R65" s="364">
        <v>4</v>
      </c>
      <c r="S65" s="364">
        <v>4</v>
      </c>
      <c r="T65" s="364">
        <f t="shared" si="7"/>
        <v>16</v>
      </c>
    </row>
    <row r="66" spans="2:20" x14ac:dyDescent="0.25">
      <c r="B66" s="364">
        <v>4</v>
      </c>
      <c r="C66" s="365">
        <v>4</v>
      </c>
      <c r="D66" s="366">
        <f t="shared" si="9"/>
        <v>16</v>
      </c>
      <c r="M66" s="211">
        <f t="shared" si="5"/>
        <v>18</v>
      </c>
      <c r="N66" s="203">
        <v>2</v>
      </c>
      <c r="O66" s="203">
        <v>2</v>
      </c>
      <c r="P66" s="217" t="s">
        <v>132</v>
      </c>
      <c r="Q66" s="191">
        <f t="shared" si="0"/>
        <v>55</v>
      </c>
      <c r="R66" s="364">
        <v>4</v>
      </c>
      <c r="S66" s="364">
        <v>4</v>
      </c>
      <c r="T66" s="364">
        <f t="shared" si="7"/>
        <v>16</v>
      </c>
    </row>
    <row r="67" spans="2:20" x14ac:dyDescent="0.25">
      <c r="B67" s="364">
        <v>4</v>
      </c>
      <c r="C67" s="364">
        <v>4</v>
      </c>
      <c r="D67" s="364">
        <v>16</v>
      </c>
      <c r="M67" s="211">
        <f t="shared" si="5"/>
        <v>19</v>
      </c>
      <c r="N67" s="204">
        <v>3</v>
      </c>
      <c r="O67" s="204">
        <v>4</v>
      </c>
      <c r="P67" s="217" t="s">
        <v>133</v>
      </c>
      <c r="Q67" s="191">
        <f t="shared" si="0"/>
        <v>56</v>
      </c>
      <c r="R67" s="364">
        <v>4</v>
      </c>
      <c r="S67" s="364">
        <v>4</v>
      </c>
      <c r="T67" s="364">
        <f t="shared" si="7"/>
        <v>16</v>
      </c>
    </row>
    <row r="68" spans="2:20" x14ac:dyDescent="0.25">
      <c r="B68" s="364">
        <v>2</v>
      </c>
      <c r="C68" s="364">
        <v>3</v>
      </c>
      <c r="D68" s="364">
        <v>6</v>
      </c>
      <c r="M68" s="211">
        <f t="shared" si="5"/>
        <v>20</v>
      </c>
      <c r="N68" s="218">
        <v>3</v>
      </c>
      <c r="O68" s="218">
        <v>4</v>
      </c>
      <c r="P68" s="211"/>
      <c r="Q68" s="191">
        <f t="shared" si="0"/>
        <v>57</v>
      </c>
      <c r="R68" s="364">
        <v>3</v>
      </c>
      <c r="S68" s="364">
        <v>3</v>
      </c>
      <c r="T68" s="364">
        <f t="shared" si="7"/>
        <v>9</v>
      </c>
    </row>
    <row r="69" spans="2:20" x14ac:dyDescent="0.25">
      <c r="B69" s="364">
        <v>3</v>
      </c>
      <c r="C69" s="364">
        <v>4</v>
      </c>
      <c r="D69" s="364">
        <v>12</v>
      </c>
      <c r="M69" s="211">
        <f t="shared" si="5"/>
        <v>21</v>
      </c>
      <c r="N69" s="205">
        <v>2</v>
      </c>
      <c r="O69" s="205">
        <v>4</v>
      </c>
      <c r="P69" s="211">
        <v>21</v>
      </c>
      <c r="Q69" s="191">
        <f t="shared" si="0"/>
        <v>58</v>
      </c>
      <c r="R69" s="370">
        <v>3</v>
      </c>
      <c r="S69" s="370">
        <v>4</v>
      </c>
      <c r="T69" s="370">
        <f t="shared" si="7"/>
        <v>12</v>
      </c>
    </row>
    <row r="70" spans="2:20" x14ac:dyDescent="0.25">
      <c r="B70" s="364">
        <v>3</v>
      </c>
      <c r="C70" s="364">
        <v>4</v>
      </c>
      <c r="D70" s="364">
        <v>12</v>
      </c>
      <c r="M70" s="211">
        <f t="shared" si="5"/>
        <v>22</v>
      </c>
      <c r="N70" s="206">
        <v>1</v>
      </c>
      <c r="O70" s="206">
        <v>2</v>
      </c>
      <c r="P70" s="217" t="s">
        <v>142</v>
      </c>
      <c r="Q70" s="191">
        <f t="shared" si="0"/>
        <v>59</v>
      </c>
      <c r="R70" s="364">
        <v>4</v>
      </c>
      <c r="S70" s="364">
        <v>4</v>
      </c>
      <c r="T70" s="364">
        <f t="shared" si="7"/>
        <v>16</v>
      </c>
    </row>
    <row r="71" spans="2:20" x14ac:dyDescent="0.25">
      <c r="B71" s="364">
        <v>4</v>
      </c>
      <c r="C71" s="364">
        <v>4</v>
      </c>
      <c r="D71" s="364">
        <v>16</v>
      </c>
      <c r="M71" s="211">
        <f t="shared" si="5"/>
        <v>23</v>
      </c>
      <c r="N71" s="219">
        <v>3</v>
      </c>
      <c r="O71" s="219">
        <v>2</v>
      </c>
      <c r="P71" s="211"/>
      <c r="Q71" s="191">
        <f t="shared" si="0"/>
        <v>60</v>
      </c>
      <c r="R71" s="364">
        <v>4</v>
      </c>
      <c r="S71" s="364">
        <v>3</v>
      </c>
      <c r="T71" s="364">
        <v>15</v>
      </c>
    </row>
    <row r="72" spans="2:20" x14ac:dyDescent="0.25">
      <c r="B72" s="364">
        <v>4</v>
      </c>
      <c r="C72" s="364">
        <v>4</v>
      </c>
      <c r="D72" s="364">
        <v>20</v>
      </c>
      <c r="M72" s="211">
        <f t="shared" si="5"/>
        <v>24</v>
      </c>
      <c r="N72" s="220">
        <v>3</v>
      </c>
      <c r="O72" s="220">
        <v>3</v>
      </c>
      <c r="P72" s="211"/>
      <c r="Q72" s="191">
        <f t="shared" si="0"/>
        <v>61</v>
      </c>
      <c r="R72" s="364">
        <v>4</v>
      </c>
      <c r="S72" s="364">
        <v>3</v>
      </c>
      <c r="T72" s="364">
        <v>15</v>
      </c>
    </row>
    <row r="73" spans="2:20" x14ac:dyDescent="0.25">
      <c r="B73" s="364">
        <v>4</v>
      </c>
      <c r="C73" s="364">
        <v>4</v>
      </c>
      <c r="D73" s="364">
        <v>16</v>
      </c>
      <c r="M73" s="211">
        <f t="shared" si="5"/>
        <v>25</v>
      </c>
      <c r="N73" s="221">
        <v>3</v>
      </c>
      <c r="O73" s="221">
        <v>4</v>
      </c>
      <c r="P73" s="211"/>
      <c r="Q73" s="191">
        <f t="shared" si="0"/>
        <v>62</v>
      </c>
      <c r="R73" s="364">
        <v>4</v>
      </c>
      <c r="S73" s="364">
        <v>3</v>
      </c>
      <c r="T73" s="364">
        <v>12</v>
      </c>
    </row>
    <row r="74" spans="2:20" x14ac:dyDescent="0.25">
      <c r="B74" s="364">
        <v>4</v>
      </c>
      <c r="C74" s="364">
        <v>4</v>
      </c>
      <c r="D74" s="364">
        <v>16</v>
      </c>
      <c r="M74" s="211">
        <f t="shared" si="5"/>
        <v>26</v>
      </c>
      <c r="N74" s="207">
        <v>1</v>
      </c>
      <c r="O74" s="207">
        <v>4</v>
      </c>
      <c r="P74" s="99"/>
      <c r="Q74" s="191">
        <f t="shared" si="0"/>
        <v>63</v>
      </c>
      <c r="R74" s="364">
        <v>4</v>
      </c>
      <c r="S74" s="364">
        <v>3</v>
      </c>
      <c r="T74" s="364">
        <v>15</v>
      </c>
    </row>
    <row r="75" spans="2:20" x14ac:dyDescent="0.25">
      <c r="B75" s="364">
        <v>3</v>
      </c>
      <c r="C75" s="364">
        <v>4</v>
      </c>
      <c r="D75" s="364">
        <v>12</v>
      </c>
      <c r="M75" s="211">
        <f t="shared" si="5"/>
        <v>27</v>
      </c>
      <c r="N75" s="221">
        <v>3</v>
      </c>
      <c r="O75" s="221">
        <v>4</v>
      </c>
      <c r="P75" s="211"/>
      <c r="Q75" s="191">
        <f t="shared" si="0"/>
        <v>64</v>
      </c>
      <c r="R75" s="364">
        <v>4</v>
      </c>
      <c r="S75" s="364">
        <v>3</v>
      </c>
      <c r="T75" s="364">
        <v>12</v>
      </c>
    </row>
    <row r="76" spans="2:20" x14ac:dyDescent="0.25">
      <c r="B76" s="364">
        <v>4</v>
      </c>
      <c r="C76" s="364">
        <v>5</v>
      </c>
      <c r="D76" s="364">
        <v>20</v>
      </c>
      <c r="M76" s="211">
        <f t="shared" si="5"/>
        <v>28</v>
      </c>
      <c r="N76" s="222">
        <v>2</v>
      </c>
      <c r="O76" s="222">
        <v>2</v>
      </c>
      <c r="P76" s="211"/>
      <c r="Q76" s="191">
        <f t="shared" si="0"/>
        <v>65</v>
      </c>
      <c r="R76" s="364">
        <v>4</v>
      </c>
      <c r="S76" s="364">
        <v>3</v>
      </c>
      <c r="T76" s="364">
        <v>15</v>
      </c>
    </row>
    <row r="77" spans="2:20" x14ac:dyDescent="0.25">
      <c r="B77" s="364">
        <v>3</v>
      </c>
      <c r="C77" s="364">
        <v>4</v>
      </c>
      <c r="D77" s="364">
        <v>12</v>
      </c>
      <c r="M77" s="211">
        <f t="shared" si="5"/>
        <v>29</v>
      </c>
      <c r="N77" s="223">
        <v>3</v>
      </c>
      <c r="O77" s="223">
        <v>3</v>
      </c>
      <c r="P77" s="211"/>
      <c r="Q77" s="191">
        <f t="shared" si="0"/>
        <v>66</v>
      </c>
      <c r="R77" s="364">
        <v>4</v>
      </c>
      <c r="S77" s="364">
        <v>3</v>
      </c>
      <c r="T77" s="364">
        <v>15</v>
      </c>
    </row>
    <row r="78" spans="2:20" x14ac:dyDescent="0.25">
      <c r="B78" s="364">
        <v>4</v>
      </c>
      <c r="C78" s="364">
        <v>4</v>
      </c>
      <c r="D78" s="364">
        <v>20</v>
      </c>
      <c r="M78" s="211">
        <f t="shared" si="5"/>
        <v>30</v>
      </c>
      <c r="N78" s="223">
        <v>3</v>
      </c>
      <c r="O78" s="223">
        <v>3</v>
      </c>
      <c r="P78" s="211"/>
      <c r="Q78" s="191">
        <f t="shared" ref="Q78:Q119" si="10">Q77+1</f>
        <v>67</v>
      </c>
      <c r="R78" s="364">
        <v>2</v>
      </c>
      <c r="S78" s="364">
        <v>2</v>
      </c>
      <c r="T78" s="364">
        <f t="shared" si="7"/>
        <v>4</v>
      </c>
    </row>
    <row r="79" spans="2:20" x14ac:dyDescent="0.25">
      <c r="B79" s="364">
        <v>4</v>
      </c>
      <c r="C79" s="364">
        <v>4</v>
      </c>
      <c r="D79" s="364">
        <v>16</v>
      </c>
      <c r="M79" s="211">
        <f t="shared" si="5"/>
        <v>31</v>
      </c>
      <c r="N79" s="224">
        <v>1</v>
      </c>
      <c r="O79" s="224">
        <v>3</v>
      </c>
      <c r="P79" s="211"/>
      <c r="Q79" s="191">
        <f t="shared" si="10"/>
        <v>68</v>
      </c>
      <c r="R79" s="364">
        <v>2</v>
      </c>
      <c r="S79" s="364">
        <v>2</v>
      </c>
      <c r="T79" s="364">
        <f t="shared" si="7"/>
        <v>4</v>
      </c>
    </row>
    <row r="80" spans="2:20" x14ac:dyDescent="0.25">
      <c r="B80" s="364">
        <v>3</v>
      </c>
      <c r="C80" s="364">
        <v>4</v>
      </c>
      <c r="D80" s="364">
        <v>12</v>
      </c>
      <c r="M80" s="211">
        <f t="shared" si="5"/>
        <v>32</v>
      </c>
      <c r="N80" s="221">
        <v>3</v>
      </c>
      <c r="O80" s="221">
        <v>4</v>
      </c>
      <c r="P80" s="211"/>
      <c r="Q80" s="191">
        <f t="shared" si="10"/>
        <v>69</v>
      </c>
      <c r="R80" s="364">
        <v>2</v>
      </c>
      <c r="S80" s="364">
        <v>2</v>
      </c>
      <c r="T80" s="364">
        <f t="shared" si="7"/>
        <v>4</v>
      </c>
    </row>
    <row r="81" spans="2:20" x14ac:dyDescent="0.25">
      <c r="B81" s="97"/>
      <c r="C81" s="97"/>
      <c r="D81" s="98"/>
      <c r="M81" s="211">
        <f t="shared" si="5"/>
        <v>33</v>
      </c>
      <c r="N81" s="225">
        <v>2</v>
      </c>
      <c r="O81" s="225">
        <v>3</v>
      </c>
      <c r="P81" s="211"/>
      <c r="Q81" s="191">
        <f t="shared" si="10"/>
        <v>70</v>
      </c>
      <c r="R81" s="364">
        <v>2</v>
      </c>
      <c r="S81" s="364">
        <v>2</v>
      </c>
      <c r="T81" s="364">
        <f t="shared" si="7"/>
        <v>4</v>
      </c>
    </row>
    <row r="82" spans="2:20" x14ac:dyDescent="0.25">
      <c r="B82" s="364">
        <v>3</v>
      </c>
      <c r="C82" s="364">
        <v>4</v>
      </c>
      <c r="D82" s="364">
        <v>12</v>
      </c>
      <c r="M82" s="211">
        <f t="shared" si="5"/>
        <v>34</v>
      </c>
      <c r="N82" s="226">
        <v>2</v>
      </c>
      <c r="O82" s="222">
        <v>2</v>
      </c>
      <c r="P82" s="211"/>
      <c r="Q82" s="191">
        <f t="shared" si="10"/>
        <v>71</v>
      </c>
      <c r="R82" s="364">
        <v>2</v>
      </c>
      <c r="S82" s="364">
        <v>2</v>
      </c>
      <c r="T82" s="364">
        <f t="shared" si="7"/>
        <v>4</v>
      </c>
    </row>
    <row r="83" spans="2:20" x14ac:dyDescent="0.25">
      <c r="B83" s="364">
        <v>4</v>
      </c>
      <c r="C83" s="364">
        <v>4</v>
      </c>
      <c r="D83" s="364">
        <v>16</v>
      </c>
      <c r="M83" s="211">
        <f t="shared" si="5"/>
        <v>35</v>
      </c>
      <c r="N83" s="222">
        <v>2</v>
      </c>
      <c r="O83" s="222">
        <v>2</v>
      </c>
      <c r="P83" s="211"/>
      <c r="Q83" s="191">
        <f t="shared" si="10"/>
        <v>72</v>
      </c>
      <c r="R83" s="364">
        <v>2</v>
      </c>
      <c r="S83" s="364">
        <v>2</v>
      </c>
      <c r="T83" s="364">
        <f t="shared" si="7"/>
        <v>4</v>
      </c>
    </row>
    <row r="84" spans="2:20" x14ac:dyDescent="0.25">
      <c r="B84" s="364">
        <v>4</v>
      </c>
      <c r="C84" s="364">
        <v>4</v>
      </c>
      <c r="D84" s="364">
        <v>16</v>
      </c>
      <c r="M84" s="211">
        <f t="shared" si="5"/>
        <v>36</v>
      </c>
      <c r="N84" s="225">
        <v>2</v>
      </c>
      <c r="O84" s="225">
        <v>3</v>
      </c>
      <c r="P84" s="211"/>
      <c r="Q84" s="191">
        <f t="shared" si="10"/>
        <v>73</v>
      </c>
      <c r="R84" s="364">
        <v>2</v>
      </c>
      <c r="S84" s="364">
        <v>2</v>
      </c>
      <c r="T84" s="364">
        <f t="shared" si="7"/>
        <v>4</v>
      </c>
    </row>
    <row r="85" spans="2:20" x14ac:dyDescent="0.25">
      <c r="B85" s="364">
        <v>3</v>
      </c>
      <c r="C85" s="364">
        <v>4</v>
      </c>
      <c r="D85" s="364">
        <f>B85*C85</f>
        <v>12</v>
      </c>
      <c r="M85" s="211">
        <f t="shared" si="5"/>
        <v>37</v>
      </c>
      <c r="N85" s="227">
        <v>3</v>
      </c>
      <c r="O85" s="221">
        <v>4</v>
      </c>
      <c r="P85" s="211"/>
      <c r="Q85" s="191">
        <f t="shared" si="10"/>
        <v>74</v>
      </c>
      <c r="R85" s="370">
        <v>3</v>
      </c>
      <c r="S85" s="370">
        <v>4</v>
      </c>
      <c r="T85" s="370">
        <f t="shared" si="7"/>
        <v>12</v>
      </c>
    </row>
    <row r="86" spans="2:20" x14ac:dyDescent="0.25">
      <c r="B86" s="364">
        <v>3</v>
      </c>
      <c r="C86" s="364">
        <v>4</v>
      </c>
      <c r="D86" s="364">
        <f t="shared" ref="D86:D89" si="11">B86*C86</f>
        <v>12</v>
      </c>
      <c r="M86" s="211">
        <f t="shared" si="5"/>
        <v>38</v>
      </c>
      <c r="N86" s="227">
        <v>3</v>
      </c>
      <c r="O86" s="221">
        <v>4</v>
      </c>
      <c r="P86" s="211"/>
      <c r="Q86" s="191">
        <f t="shared" si="10"/>
        <v>75</v>
      </c>
      <c r="R86" s="364">
        <v>3</v>
      </c>
      <c r="S86" s="364">
        <v>3</v>
      </c>
      <c r="T86" s="364">
        <f t="shared" si="7"/>
        <v>9</v>
      </c>
    </row>
    <row r="87" spans="2:20" x14ac:dyDescent="0.25">
      <c r="B87" s="364">
        <v>3</v>
      </c>
      <c r="C87" s="364">
        <v>4</v>
      </c>
      <c r="D87" s="364">
        <f t="shared" si="11"/>
        <v>12</v>
      </c>
      <c r="M87" s="211">
        <f t="shared" si="5"/>
        <v>39</v>
      </c>
      <c r="N87" s="228">
        <v>2</v>
      </c>
      <c r="O87" s="225">
        <v>3</v>
      </c>
      <c r="P87" s="211"/>
      <c r="Q87" s="191">
        <f t="shared" si="10"/>
        <v>76</v>
      </c>
      <c r="R87" s="364">
        <v>3</v>
      </c>
      <c r="S87" s="364">
        <v>3</v>
      </c>
      <c r="T87" s="364">
        <f t="shared" si="7"/>
        <v>9</v>
      </c>
    </row>
    <row r="88" spans="2:20" x14ac:dyDescent="0.25">
      <c r="B88" s="364">
        <v>3</v>
      </c>
      <c r="C88" s="364">
        <v>4</v>
      </c>
      <c r="D88" s="364">
        <f t="shared" si="11"/>
        <v>12</v>
      </c>
      <c r="M88" s="211">
        <f t="shared" si="5"/>
        <v>40</v>
      </c>
      <c r="N88" s="227">
        <v>3</v>
      </c>
      <c r="O88" s="221">
        <v>4</v>
      </c>
      <c r="P88" s="211"/>
      <c r="Q88" s="191">
        <f t="shared" si="10"/>
        <v>77</v>
      </c>
      <c r="R88" s="364">
        <v>2</v>
      </c>
      <c r="S88" s="364">
        <v>3</v>
      </c>
      <c r="T88" s="364">
        <f t="shared" si="7"/>
        <v>6</v>
      </c>
    </row>
    <row r="89" spans="2:20" x14ac:dyDescent="0.25">
      <c r="B89" s="364">
        <v>3</v>
      </c>
      <c r="C89" s="364">
        <v>4</v>
      </c>
      <c r="D89" s="364">
        <f t="shared" si="11"/>
        <v>12</v>
      </c>
      <c r="M89" s="211">
        <f t="shared" si="5"/>
        <v>41</v>
      </c>
      <c r="N89" s="227">
        <v>3</v>
      </c>
      <c r="O89" s="221">
        <v>4</v>
      </c>
      <c r="P89" s="211"/>
      <c r="Q89" s="191">
        <f t="shared" si="10"/>
        <v>78</v>
      </c>
      <c r="R89" s="364"/>
      <c r="S89" s="364"/>
      <c r="T89" s="364">
        <f t="shared" si="7"/>
        <v>0</v>
      </c>
    </row>
    <row r="90" spans="2:20" x14ac:dyDescent="0.25">
      <c r="B90" s="364">
        <v>3</v>
      </c>
      <c r="C90" s="364">
        <v>4</v>
      </c>
      <c r="D90" s="364">
        <f>B90*C90</f>
        <v>12</v>
      </c>
      <c r="M90" s="211">
        <f t="shared" si="5"/>
        <v>42</v>
      </c>
      <c r="N90" s="229">
        <v>3</v>
      </c>
      <c r="O90" s="223">
        <v>3</v>
      </c>
      <c r="P90" s="211"/>
      <c r="Q90" s="191">
        <f t="shared" si="10"/>
        <v>79</v>
      </c>
      <c r="R90" s="364"/>
      <c r="S90" s="364"/>
      <c r="T90" s="364">
        <f t="shared" si="7"/>
        <v>0</v>
      </c>
    </row>
    <row r="91" spans="2:20" x14ac:dyDescent="0.25">
      <c r="B91" s="364">
        <v>3</v>
      </c>
      <c r="C91" s="364">
        <v>4</v>
      </c>
      <c r="D91" s="364">
        <f t="shared" ref="D91:D154" si="12">B91*C91</f>
        <v>12</v>
      </c>
      <c r="M91" s="211">
        <f t="shared" si="5"/>
        <v>43</v>
      </c>
      <c r="N91" s="228">
        <v>2</v>
      </c>
      <c r="O91" s="225">
        <v>3</v>
      </c>
      <c r="P91" s="211"/>
      <c r="Q91" s="191">
        <f t="shared" si="10"/>
        <v>80</v>
      </c>
      <c r="R91" s="364">
        <v>4</v>
      </c>
      <c r="S91" s="364">
        <v>4</v>
      </c>
      <c r="T91" s="364">
        <f t="shared" si="7"/>
        <v>16</v>
      </c>
    </row>
    <row r="92" spans="2:20" x14ac:dyDescent="0.25">
      <c r="B92" s="364">
        <v>3</v>
      </c>
      <c r="C92" s="364">
        <v>4</v>
      </c>
      <c r="D92" s="364">
        <f t="shared" si="12"/>
        <v>12</v>
      </c>
      <c r="M92" s="211">
        <f t="shared" si="5"/>
        <v>44</v>
      </c>
      <c r="N92" s="228">
        <v>2</v>
      </c>
      <c r="O92" s="225">
        <v>3</v>
      </c>
      <c r="P92" s="211"/>
      <c r="Q92" s="191">
        <f t="shared" si="10"/>
        <v>81</v>
      </c>
      <c r="R92" s="370">
        <v>3</v>
      </c>
      <c r="S92" s="370">
        <v>4</v>
      </c>
      <c r="T92" s="370">
        <f t="shared" si="7"/>
        <v>12</v>
      </c>
    </row>
    <row r="93" spans="2:20" x14ac:dyDescent="0.25">
      <c r="B93" s="364">
        <v>3</v>
      </c>
      <c r="C93" s="364">
        <v>4</v>
      </c>
      <c r="D93" s="364">
        <f t="shared" si="12"/>
        <v>12</v>
      </c>
      <c r="M93" s="211">
        <f t="shared" si="5"/>
        <v>45</v>
      </c>
      <c r="N93" s="229">
        <v>3</v>
      </c>
      <c r="O93" s="223">
        <v>3</v>
      </c>
      <c r="P93" s="211"/>
      <c r="Q93" s="191">
        <f t="shared" si="10"/>
        <v>82</v>
      </c>
      <c r="R93" s="370">
        <v>3</v>
      </c>
      <c r="S93" s="370">
        <v>4</v>
      </c>
      <c r="T93" s="370">
        <f t="shared" si="7"/>
        <v>12</v>
      </c>
    </row>
    <row r="94" spans="2:20" x14ac:dyDescent="0.25">
      <c r="B94" s="364">
        <v>3</v>
      </c>
      <c r="C94" s="364">
        <v>4</v>
      </c>
      <c r="D94" s="364">
        <f t="shared" si="12"/>
        <v>12</v>
      </c>
      <c r="M94" s="211">
        <f t="shared" si="5"/>
        <v>46</v>
      </c>
      <c r="N94" s="230">
        <v>1</v>
      </c>
      <c r="O94" s="224">
        <v>3</v>
      </c>
      <c r="P94" s="211"/>
      <c r="Q94" s="191">
        <f t="shared" si="10"/>
        <v>83</v>
      </c>
      <c r="R94" s="364">
        <v>3</v>
      </c>
      <c r="S94" s="364">
        <v>3</v>
      </c>
      <c r="T94" s="364">
        <f t="shared" si="7"/>
        <v>9</v>
      </c>
    </row>
    <row r="95" spans="2:20" x14ac:dyDescent="0.25">
      <c r="B95" s="364">
        <v>3</v>
      </c>
      <c r="C95" s="364">
        <v>4</v>
      </c>
      <c r="D95" s="364">
        <f t="shared" si="12"/>
        <v>12</v>
      </c>
      <c r="M95" s="211">
        <f t="shared" si="5"/>
        <v>47</v>
      </c>
      <c r="N95" s="231">
        <v>1</v>
      </c>
      <c r="O95" s="232">
        <v>2</v>
      </c>
      <c r="P95" s="211"/>
      <c r="Q95" s="191">
        <f t="shared" si="10"/>
        <v>84</v>
      </c>
      <c r="R95" s="364">
        <v>2</v>
      </c>
      <c r="S95" s="364">
        <v>3</v>
      </c>
      <c r="T95" s="364">
        <f t="shared" si="7"/>
        <v>6</v>
      </c>
    </row>
    <row r="96" spans="2:20" x14ac:dyDescent="0.25">
      <c r="B96" s="364">
        <v>3</v>
      </c>
      <c r="C96" s="364">
        <v>4</v>
      </c>
      <c r="D96" s="364">
        <f t="shared" si="12"/>
        <v>12</v>
      </c>
      <c r="M96" s="211">
        <f>M95+1</f>
        <v>48</v>
      </c>
      <c r="N96" s="231">
        <v>1</v>
      </c>
      <c r="O96" s="232">
        <v>2</v>
      </c>
      <c r="P96" s="211"/>
      <c r="Q96" s="191">
        <f t="shared" si="10"/>
        <v>85</v>
      </c>
      <c r="R96" s="364">
        <v>4</v>
      </c>
      <c r="S96" s="364">
        <v>4</v>
      </c>
      <c r="T96" s="364">
        <v>25</v>
      </c>
    </row>
    <row r="97" spans="2:20" x14ac:dyDescent="0.25">
      <c r="B97" s="364">
        <v>3</v>
      </c>
      <c r="C97" s="364">
        <v>4</v>
      </c>
      <c r="D97" s="364">
        <f t="shared" si="12"/>
        <v>12</v>
      </c>
      <c r="M97" s="211"/>
      <c r="N97" s="211"/>
      <c r="O97" s="211"/>
      <c r="P97" s="211"/>
      <c r="Q97" s="191">
        <f t="shared" si="10"/>
        <v>86</v>
      </c>
      <c r="R97" s="364">
        <v>4</v>
      </c>
      <c r="S97" s="364">
        <v>4</v>
      </c>
      <c r="T97" s="364">
        <v>16</v>
      </c>
    </row>
    <row r="98" spans="2:20" x14ac:dyDescent="0.25">
      <c r="B98" s="364">
        <v>2</v>
      </c>
      <c r="C98" s="364">
        <v>3</v>
      </c>
      <c r="D98" s="364">
        <f t="shared" si="12"/>
        <v>6</v>
      </c>
      <c r="M98" s="211"/>
      <c r="N98" s="211"/>
      <c r="O98" s="211"/>
      <c r="P98" s="211"/>
      <c r="Q98" s="191">
        <f t="shared" si="10"/>
        <v>87</v>
      </c>
      <c r="R98" s="370">
        <v>3</v>
      </c>
      <c r="S98" s="370">
        <v>4</v>
      </c>
      <c r="T98" s="370">
        <v>12</v>
      </c>
    </row>
    <row r="99" spans="2:20" x14ac:dyDescent="0.25">
      <c r="B99" s="364">
        <v>4</v>
      </c>
      <c r="C99" s="364">
        <v>4</v>
      </c>
      <c r="D99" s="364">
        <f t="shared" si="12"/>
        <v>16</v>
      </c>
      <c r="M99" s="211"/>
      <c r="N99" s="211"/>
      <c r="O99" s="211"/>
      <c r="P99" s="211"/>
      <c r="Q99" s="191">
        <f t="shared" si="10"/>
        <v>88</v>
      </c>
      <c r="R99" s="364">
        <v>4</v>
      </c>
      <c r="S99" s="364">
        <v>4</v>
      </c>
      <c r="T99" s="364">
        <v>16</v>
      </c>
    </row>
    <row r="100" spans="2:20" x14ac:dyDescent="0.25">
      <c r="B100" s="364">
        <v>4</v>
      </c>
      <c r="C100" s="364">
        <v>4</v>
      </c>
      <c r="D100" s="364">
        <f t="shared" si="12"/>
        <v>16</v>
      </c>
      <c r="Q100" s="191">
        <f t="shared" si="10"/>
        <v>89</v>
      </c>
      <c r="R100" s="364">
        <v>3</v>
      </c>
      <c r="S100" s="364">
        <v>3</v>
      </c>
      <c r="T100" s="364">
        <v>9</v>
      </c>
    </row>
    <row r="101" spans="2:20" x14ac:dyDescent="0.25">
      <c r="B101" s="364">
        <v>3</v>
      </c>
      <c r="C101" s="364">
        <v>3</v>
      </c>
      <c r="D101" s="364">
        <f t="shared" si="12"/>
        <v>9</v>
      </c>
      <c r="Q101" s="191">
        <f t="shared" si="10"/>
        <v>90</v>
      </c>
      <c r="R101" s="364">
        <v>2</v>
      </c>
      <c r="S101" s="364">
        <v>3</v>
      </c>
      <c r="T101" s="364">
        <v>6</v>
      </c>
    </row>
    <row r="102" spans="2:20" x14ac:dyDescent="0.25">
      <c r="B102" s="364">
        <v>3</v>
      </c>
      <c r="C102" s="364">
        <v>4</v>
      </c>
      <c r="D102" s="364">
        <f t="shared" si="12"/>
        <v>12</v>
      </c>
      <c r="Q102" s="191">
        <f t="shared" si="10"/>
        <v>91</v>
      </c>
      <c r="R102" s="364">
        <v>4</v>
      </c>
      <c r="S102" s="364">
        <v>4</v>
      </c>
      <c r="T102" s="364">
        <f t="shared" ref="T102:T106" si="13">R102*S102</f>
        <v>16</v>
      </c>
    </row>
    <row r="103" spans="2:20" x14ac:dyDescent="0.25">
      <c r="B103" s="364">
        <v>4</v>
      </c>
      <c r="C103" s="364">
        <v>4</v>
      </c>
      <c r="D103" s="364">
        <f t="shared" si="12"/>
        <v>16</v>
      </c>
      <c r="Q103" s="191">
        <f t="shared" si="10"/>
        <v>92</v>
      </c>
      <c r="R103" s="370">
        <v>3</v>
      </c>
      <c r="S103" s="370">
        <v>4</v>
      </c>
      <c r="T103" s="370">
        <f t="shared" si="13"/>
        <v>12</v>
      </c>
    </row>
    <row r="104" spans="2:20" x14ac:dyDescent="0.25">
      <c r="B104" s="364">
        <v>4</v>
      </c>
      <c r="C104" s="364">
        <v>4</v>
      </c>
      <c r="D104" s="364">
        <f t="shared" si="12"/>
        <v>16</v>
      </c>
      <c r="Q104" s="191">
        <f t="shared" si="10"/>
        <v>93</v>
      </c>
      <c r="R104" s="370">
        <v>3</v>
      </c>
      <c r="S104" s="370">
        <v>4</v>
      </c>
      <c r="T104" s="370">
        <f t="shared" si="13"/>
        <v>12</v>
      </c>
    </row>
    <row r="105" spans="2:20" x14ac:dyDescent="0.25">
      <c r="B105" s="364">
        <v>4</v>
      </c>
      <c r="C105" s="364">
        <v>4</v>
      </c>
      <c r="D105" s="364">
        <f t="shared" si="12"/>
        <v>16</v>
      </c>
      <c r="Q105" s="191">
        <f t="shared" si="10"/>
        <v>94</v>
      </c>
      <c r="R105" s="364">
        <v>3</v>
      </c>
      <c r="S105" s="364">
        <v>3</v>
      </c>
      <c r="T105" s="364">
        <f t="shared" si="13"/>
        <v>9</v>
      </c>
    </row>
    <row r="106" spans="2:20" x14ac:dyDescent="0.25">
      <c r="B106" s="364">
        <v>3</v>
      </c>
      <c r="C106" s="364">
        <v>3</v>
      </c>
      <c r="D106" s="364">
        <f t="shared" si="12"/>
        <v>9</v>
      </c>
      <c r="Q106" s="191">
        <f t="shared" si="10"/>
        <v>95</v>
      </c>
      <c r="R106" s="364">
        <v>2</v>
      </c>
      <c r="S106" s="364">
        <v>3</v>
      </c>
      <c r="T106" s="364">
        <f t="shared" si="13"/>
        <v>6</v>
      </c>
    </row>
    <row r="107" spans="2:20" x14ac:dyDescent="0.25">
      <c r="B107" s="364">
        <v>3</v>
      </c>
      <c r="C107" s="364">
        <v>4</v>
      </c>
      <c r="D107" s="364">
        <f t="shared" si="12"/>
        <v>12</v>
      </c>
      <c r="Q107" s="191">
        <f t="shared" si="10"/>
        <v>96</v>
      </c>
      <c r="R107" s="364"/>
      <c r="S107" s="364"/>
      <c r="T107" s="364">
        <f t="shared" si="7"/>
        <v>0</v>
      </c>
    </row>
    <row r="108" spans="2:20" x14ac:dyDescent="0.25">
      <c r="B108" s="364">
        <v>4</v>
      </c>
      <c r="C108" s="364">
        <v>4</v>
      </c>
      <c r="D108" s="364">
        <f t="shared" si="12"/>
        <v>16</v>
      </c>
      <c r="Q108" s="191">
        <f t="shared" si="10"/>
        <v>97</v>
      </c>
      <c r="R108" s="364"/>
      <c r="S108" s="364"/>
      <c r="T108" s="364">
        <f t="shared" si="7"/>
        <v>0</v>
      </c>
    </row>
    <row r="109" spans="2:20" x14ac:dyDescent="0.25">
      <c r="B109" s="364">
        <v>4</v>
      </c>
      <c r="C109" s="364">
        <v>3</v>
      </c>
      <c r="D109" s="364">
        <v>15</v>
      </c>
      <c r="Q109" s="191">
        <f t="shared" si="10"/>
        <v>98</v>
      </c>
      <c r="R109" s="364">
        <v>4</v>
      </c>
      <c r="S109" s="364">
        <v>4</v>
      </c>
      <c r="T109" s="364">
        <f t="shared" si="7"/>
        <v>16</v>
      </c>
    </row>
    <row r="110" spans="2:20" x14ac:dyDescent="0.25">
      <c r="B110" s="364">
        <v>4</v>
      </c>
      <c r="C110" s="364">
        <v>3</v>
      </c>
      <c r="D110" s="364">
        <v>15</v>
      </c>
      <c r="Q110" s="191">
        <f t="shared" si="10"/>
        <v>99</v>
      </c>
      <c r="R110" s="364">
        <v>4</v>
      </c>
      <c r="S110" s="364">
        <v>4</v>
      </c>
      <c r="T110" s="364">
        <f t="shared" si="7"/>
        <v>16</v>
      </c>
    </row>
    <row r="111" spans="2:20" x14ac:dyDescent="0.25">
      <c r="B111" s="364">
        <v>4</v>
      </c>
      <c r="C111" s="364">
        <v>3</v>
      </c>
      <c r="D111" s="364">
        <v>12</v>
      </c>
      <c r="Q111" s="191">
        <f t="shared" si="10"/>
        <v>100</v>
      </c>
      <c r="R111" s="364">
        <v>2</v>
      </c>
      <c r="S111" s="364">
        <v>4</v>
      </c>
      <c r="T111" s="364">
        <f t="shared" si="7"/>
        <v>8</v>
      </c>
    </row>
    <row r="112" spans="2:20" x14ac:dyDescent="0.25">
      <c r="B112" s="364">
        <v>4</v>
      </c>
      <c r="C112" s="364">
        <v>3</v>
      </c>
      <c r="D112" s="364">
        <v>15</v>
      </c>
      <c r="Q112" s="191">
        <f t="shared" si="10"/>
        <v>101</v>
      </c>
      <c r="R112" s="364">
        <v>2</v>
      </c>
      <c r="S112" s="364">
        <v>3</v>
      </c>
      <c r="T112" s="364">
        <f t="shared" si="7"/>
        <v>6</v>
      </c>
    </row>
    <row r="113" spans="2:20" x14ac:dyDescent="0.25">
      <c r="B113" s="364">
        <v>4</v>
      </c>
      <c r="C113" s="364">
        <v>3</v>
      </c>
      <c r="D113" s="364">
        <v>12</v>
      </c>
      <c r="Q113" s="191">
        <f t="shared" si="10"/>
        <v>102</v>
      </c>
      <c r="R113" s="364">
        <v>4</v>
      </c>
      <c r="S113" s="364">
        <v>3</v>
      </c>
      <c r="T113" s="364">
        <f t="shared" si="7"/>
        <v>12</v>
      </c>
    </row>
    <row r="114" spans="2:20" x14ac:dyDescent="0.25">
      <c r="B114" s="364">
        <v>4</v>
      </c>
      <c r="C114" s="364">
        <v>3</v>
      </c>
      <c r="D114" s="364">
        <v>15</v>
      </c>
      <c r="Q114" s="191">
        <f t="shared" si="10"/>
        <v>103</v>
      </c>
      <c r="R114" s="364">
        <v>3</v>
      </c>
      <c r="S114" s="364">
        <v>3</v>
      </c>
      <c r="T114" s="364">
        <f t="shared" si="7"/>
        <v>9</v>
      </c>
    </row>
    <row r="115" spans="2:20" x14ac:dyDescent="0.25">
      <c r="B115" s="364">
        <v>4</v>
      </c>
      <c r="C115" s="364">
        <v>3</v>
      </c>
      <c r="D115" s="364">
        <v>15</v>
      </c>
      <c r="Q115" s="191">
        <f t="shared" si="10"/>
        <v>104</v>
      </c>
      <c r="R115" s="364">
        <v>4</v>
      </c>
      <c r="S115" s="364">
        <v>4</v>
      </c>
      <c r="T115" s="364">
        <f t="shared" si="7"/>
        <v>16</v>
      </c>
    </row>
    <row r="116" spans="2:20" x14ac:dyDescent="0.25">
      <c r="B116" s="364">
        <v>2</v>
      </c>
      <c r="C116" s="364">
        <v>2</v>
      </c>
      <c r="D116" s="364">
        <f t="shared" si="12"/>
        <v>4</v>
      </c>
      <c r="Q116" s="191">
        <f t="shared" si="10"/>
        <v>105</v>
      </c>
      <c r="R116" s="364">
        <v>4</v>
      </c>
      <c r="S116" s="364">
        <v>3</v>
      </c>
      <c r="T116" s="364">
        <f t="shared" si="7"/>
        <v>12</v>
      </c>
    </row>
    <row r="117" spans="2:20" x14ac:dyDescent="0.25">
      <c r="B117" s="364">
        <v>2</v>
      </c>
      <c r="C117" s="364">
        <v>2</v>
      </c>
      <c r="D117" s="364">
        <f t="shared" si="12"/>
        <v>4</v>
      </c>
      <c r="Q117" s="191">
        <f t="shared" si="10"/>
        <v>106</v>
      </c>
      <c r="R117" s="364">
        <v>4</v>
      </c>
      <c r="S117" s="364">
        <v>4</v>
      </c>
      <c r="T117" s="364">
        <f t="shared" ref="T117:T119" si="14">R117*S117</f>
        <v>16</v>
      </c>
    </row>
    <row r="118" spans="2:20" x14ac:dyDescent="0.25">
      <c r="B118" s="364">
        <v>2</v>
      </c>
      <c r="C118" s="364">
        <v>2</v>
      </c>
      <c r="D118" s="364">
        <f t="shared" si="12"/>
        <v>4</v>
      </c>
      <c r="Q118" s="191">
        <f t="shared" si="10"/>
        <v>107</v>
      </c>
      <c r="R118" s="364">
        <v>4</v>
      </c>
      <c r="S118" s="364">
        <v>4</v>
      </c>
      <c r="T118" s="364">
        <f t="shared" si="14"/>
        <v>16</v>
      </c>
    </row>
    <row r="119" spans="2:20" x14ac:dyDescent="0.25">
      <c r="B119" s="364">
        <v>2</v>
      </c>
      <c r="C119" s="364">
        <v>2</v>
      </c>
      <c r="D119" s="364">
        <f t="shared" si="12"/>
        <v>4</v>
      </c>
      <c r="Q119" s="191">
        <f t="shared" si="10"/>
        <v>108</v>
      </c>
      <c r="R119" s="364">
        <v>2</v>
      </c>
      <c r="S119" s="364">
        <v>3</v>
      </c>
      <c r="T119" s="364">
        <f t="shared" si="14"/>
        <v>6</v>
      </c>
    </row>
    <row r="120" spans="2:20" x14ac:dyDescent="0.25">
      <c r="B120" s="364">
        <v>2</v>
      </c>
      <c r="C120" s="364">
        <v>2</v>
      </c>
      <c r="D120" s="364">
        <f t="shared" si="12"/>
        <v>4</v>
      </c>
    </row>
    <row r="121" spans="2:20" x14ac:dyDescent="0.25">
      <c r="B121" s="364">
        <v>2</v>
      </c>
      <c r="C121" s="364">
        <v>2</v>
      </c>
      <c r="D121" s="364">
        <f t="shared" si="12"/>
        <v>4</v>
      </c>
    </row>
    <row r="122" spans="2:20" x14ac:dyDescent="0.25">
      <c r="B122" s="364">
        <v>2</v>
      </c>
      <c r="C122" s="364">
        <v>2</v>
      </c>
      <c r="D122" s="364">
        <f t="shared" si="12"/>
        <v>4</v>
      </c>
    </row>
    <row r="123" spans="2:20" x14ac:dyDescent="0.25">
      <c r="B123" s="364">
        <v>3</v>
      </c>
      <c r="C123" s="364">
        <v>4</v>
      </c>
      <c r="D123" s="364">
        <f t="shared" si="12"/>
        <v>12</v>
      </c>
    </row>
    <row r="124" spans="2:20" x14ac:dyDescent="0.25">
      <c r="B124" s="364">
        <v>3</v>
      </c>
      <c r="C124" s="364">
        <v>3</v>
      </c>
      <c r="D124" s="364">
        <f t="shared" si="12"/>
        <v>9</v>
      </c>
    </row>
    <row r="125" spans="2:20" x14ac:dyDescent="0.25">
      <c r="B125" s="364">
        <v>3</v>
      </c>
      <c r="C125" s="364">
        <v>3</v>
      </c>
      <c r="D125" s="364">
        <f t="shared" si="12"/>
        <v>9</v>
      </c>
    </row>
    <row r="126" spans="2:20" x14ac:dyDescent="0.25">
      <c r="B126" s="364">
        <v>2</v>
      </c>
      <c r="C126" s="364">
        <v>3</v>
      </c>
      <c r="D126" s="364">
        <f t="shared" si="12"/>
        <v>6</v>
      </c>
    </row>
    <row r="127" spans="2:20" x14ac:dyDescent="0.25">
      <c r="B127" s="364"/>
      <c r="C127" s="364"/>
      <c r="D127" s="364">
        <f t="shared" si="12"/>
        <v>0</v>
      </c>
    </row>
    <row r="128" spans="2:20" x14ac:dyDescent="0.25">
      <c r="B128" s="364"/>
      <c r="C128" s="364"/>
      <c r="D128" s="364">
        <f t="shared" si="12"/>
        <v>0</v>
      </c>
    </row>
    <row r="129" spans="2:4" x14ac:dyDescent="0.25">
      <c r="B129" s="364">
        <v>4</v>
      </c>
      <c r="C129" s="364">
        <v>4</v>
      </c>
      <c r="D129" s="364">
        <f t="shared" si="12"/>
        <v>16</v>
      </c>
    </row>
    <row r="130" spans="2:4" x14ac:dyDescent="0.25">
      <c r="B130" s="364">
        <v>3</v>
      </c>
      <c r="C130" s="364">
        <v>4</v>
      </c>
      <c r="D130" s="364">
        <f t="shared" si="12"/>
        <v>12</v>
      </c>
    </row>
    <row r="131" spans="2:4" x14ac:dyDescent="0.25">
      <c r="B131" s="364">
        <v>3</v>
      </c>
      <c r="C131" s="364">
        <v>4</v>
      </c>
      <c r="D131" s="364">
        <f t="shared" si="12"/>
        <v>12</v>
      </c>
    </row>
    <row r="132" spans="2:4" x14ac:dyDescent="0.25">
      <c r="B132" s="364">
        <v>3</v>
      </c>
      <c r="C132" s="364">
        <v>3</v>
      </c>
      <c r="D132" s="364">
        <f t="shared" si="12"/>
        <v>9</v>
      </c>
    </row>
    <row r="133" spans="2:4" x14ac:dyDescent="0.25">
      <c r="B133" s="364">
        <v>2</v>
      </c>
      <c r="C133" s="364">
        <v>3</v>
      </c>
      <c r="D133" s="364">
        <f t="shared" si="12"/>
        <v>6</v>
      </c>
    </row>
    <row r="134" spans="2:4" x14ac:dyDescent="0.25">
      <c r="B134" s="364">
        <v>4</v>
      </c>
      <c r="C134" s="364">
        <v>4</v>
      </c>
      <c r="D134" s="364">
        <v>25</v>
      </c>
    </row>
    <row r="135" spans="2:4" x14ac:dyDescent="0.25">
      <c r="B135" s="364">
        <v>4</v>
      </c>
      <c r="C135" s="364">
        <v>4</v>
      </c>
      <c r="D135" s="364">
        <v>16</v>
      </c>
    </row>
    <row r="136" spans="2:4" x14ac:dyDescent="0.25">
      <c r="B136" s="364">
        <v>3</v>
      </c>
      <c r="C136" s="364">
        <v>4</v>
      </c>
      <c r="D136" s="364">
        <v>12</v>
      </c>
    </row>
    <row r="137" spans="2:4" x14ac:dyDescent="0.25">
      <c r="B137" s="364">
        <v>4</v>
      </c>
      <c r="C137" s="364">
        <v>4</v>
      </c>
      <c r="D137" s="364">
        <v>16</v>
      </c>
    </row>
    <row r="138" spans="2:4" x14ac:dyDescent="0.25">
      <c r="B138" s="364">
        <v>3</v>
      </c>
      <c r="C138" s="364">
        <v>3</v>
      </c>
      <c r="D138" s="364">
        <v>9</v>
      </c>
    </row>
    <row r="139" spans="2:4" x14ac:dyDescent="0.25">
      <c r="B139" s="364">
        <v>2</v>
      </c>
      <c r="C139" s="364">
        <v>3</v>
      </c>
      <c r="D139" s="364">
        <v>6</v>
      </c>
    </row>
    <row r="140" spans="2:4" x14ac:dyDescent="0.25">
      <c r="B140" s="364">
        <v>4</v>
      </c>
      <c r="C140" s="364">
        <v>4</v>
      </c>
      <c r="D140" s="364">
        <f t="shared" ref="D140:D144" si="15">B140*C140</f>
        <v>16</v>
      </c>
    </row>
    <row r="141" spans="2:4" x14ac:dyDescent="0.25">
      <c r="B141" s="364">
        <v>3</v>
      </c>
      <c r="C141" s="364">
        <v>4</v>
      </c>
      <c r="D141" s="364">
        <f t="shared" si="15"/>
        <v>12</v>
      </c>
    </row>
    <row r="142" spans="2:4" x14ac:dyDescent="0.25">
      <c r="B142" s="364">
        <v>3</v>
      </c>
      <c r="C142" s="364">
        <v>4</v>
      </c>
      <c r="D142" s="364">
        <f t="shared" si="15"/>
        <v>12</v>
      </c>
    </row>
    <row r="143" spans="2:4" x14ac:dyDescent="0.25">
      <c r="B143" s="364">
        <v>3</v>
      </c>
      <c r="C143" s="364">
        <v>3</v>
      </c>
      <c r="D143" s="364">
        <f t="shared" si="15"/>
        <v>9</v>
      </c>
    </row>
    <row r="144" spans="2:4" x14ac:dyDescent="0.25">
      <c r="B144" s="364">
        <v>2</v>
      </c>
      <c r="C144" s="364">
        <v>3</v>
      </c>
      <c r="D144" s="364">
        <f t="shared" si="15"/>
        <v>6</v>
      </c>
    </row>
    <row r="145" spans="2:4" x14ac:dyDescent="0.25">
      <c r="B145" s="364"/>
      <c r="C145" s="364"/>
      <c r="D145" s="364">
        <f t="shared" si="12"/>
        <v>0</v>
      </c>
    </row>
    <row r="146" spans="2:4" x14ac:dyDescent="0.25">
      <c r="B146" s="364"/>
      <c r="C146" s="364"/>
      <c r="D146" s="364">
        <f t="shared" si="12"/>
        <v>0</v>
      </c>
    </row>
    <row r="147" spans="2:4" x14ac:dyDescent="0.25">
      <c r="B147" s="364">
        <v>4</v>
      </c>
      <c r="C147" s="364">
        <v>4</v>
      </c>
      <c r="D147" s="364">
        <f t="shared" si="12"/>
        <v>16</v>
      </c>
    </row>
    <row r="148" spans="2:4" x14ac:dyDescent="0.25">
      <c r="B148" s="364">
        <v>4</v>
      </c>
      <c r="C148" s="364">
        <v>4</v>
      </c>
      <c r="D148" s="364">
        <f t="shared" si="12"/>
        <v>16</v>
      </c>
    </row>
    <row r="149" spans="2:4" x14ac:dyDescent="0.25">
      <c r="B149" s="364">
        <v>2</v>
      </c>
      <c r="C149" s="364">
        <v>4</v>
      </c>
      <c r="D149" s="364">
        <f t="shared" si="12"/>
        <v>8</v>
      </c>
    </row>
    <row r="150" spans="2:4" x14ac:dyDescent="0.25">
      <c r="B150" s="364">
        <v>2</v>
      </c>
      <c r="C150" s="364">
        <v>3</v>
      </c>
      <c r="D150" s="364">
        <f t="shared" si="12"/>
        <v>6</v>
      </c>
    </row>
    <row r="151" spans="2:4" x14ac:dyDescent="0.25">
      <c r="B151" s="364">
        <v>4</v>
      </c>
      <c r="C151" s="364">
        <v>3</v>
      </c>
      <c r="D151" s="364">
        <f t="shared" si="12"/>
        <v>12</v>
      </c>
    </row>
    <row r="152" spans="2:4" x14ac:dyDescent="0.25">
      <c r="B152" s="364">
        <v>3</v>
      </c>
      <c r="C152" s="364">
        <v>3</v>
      </c>
      <c r="D152" s="364">
        <f t="shared" si="12"/>
        <v>9</v>
      </c>
    </row>
    <row r="153" spans="2:4" x14ac:dyDescent="0.25">
      <c r="B153" s="364">
        <v>4</v>
      </c>
      <c r="C153" s="364">
        <v>4</v>
      </c>
      <c r="D153" s="364">
        <f t="shared" si="12"/>
        <v>16</v>
      </c>
    </row>
    <row r="154" spans="2:4" x14ac:dyDescent="0.25">
      <c r="B154" s="364">
        <v>4</v>
      </c>
      <c r="C154" s="364">
        <v>3</v>
      </c>
      <c r="D154" s="364">
        <f t="shared" si="12"/>
        <v>12</v>
      </c>
    </row>
    <row r="155" spans="2:4" x14ac:dyDescent="0.25">
      <c r="B155" s="364">
        <v>4</v>
      </c>
      <c r="C155" s="364">
        <v>4</v>
      </c>
      <c r="D155" s="364">
        <f t="shared" ref="D155:D157" si="16">B155*C155</f>
        <v>16</v>
      </c>
    </row>
    <row r="156" spans="2:4" x14ac:dyDescent="0.25">
      <c r="B156" s="364">
        <v>4</v>
      </c>
      <c r="C156" s="364">
        <v>4</v>
      </c>
      <c r="D156" s="364">
        <f t="shared" si="16"/>
        <v>16</v>
      </c>
    </row>
    <row r="157" spans="2:4" x14ac:dyDescent="0.25">
      <c r="B157" s="364">
        <v>2</v>
      </c>
      <c r="C157" s="364">
        <v>3</v>
      </c>
      <c r="D157" s="364">
        <f t="shared" si="16"/>
        <v>6</v>
      </c>
    </row>
  </sheetData>
  <mergeCells count="3">
    <mergeCell ref="A2:K2"/>
    <mergeCell ref="A4:K5"/>
    <mergeCell ref="H45:J45"/>
  </mergeCells>
  <pageMargins left="0.75" right="0.5" top="0.75" bottom="0.75" header="0.3" footer="0.3"/>
  <pageSetup paperSize="9" scale="49" orientation="portrait" horizontalDpi="4294967293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1"/>
  <sheetViews>
    <sheetView showGridLines="0" topLeftCell="A5" workbookViewId="0">
      <selection activeCell="E19" sqref="E19"/>
    </sheetView>
  </sheetViews>
  <sheetFormatPr defaultColWidth="21.140625" defaultRowHeight="15" x14ac:dyDescent="0.25"/>
  <cols>
    <col min="1" max="1" width="21.140625" style="1" customWidth="1"/>
    <col min="2" max="30" width="21.140625" style="1"/>
    <col min="31" max="31" width="21.140625" style="11"/>
    <col min="32" max="51" width="21.140625" style="1"/>
    <col min="52" max="52" width="21.140625" style="23"/>
    <col min="53" max="16384" width="21.140625" style="1"/>
  </cols>
  <sheetData>
    <row r="1" spans="1:52" ht="26.25" customHeight="1" x14ac:dyDescent="0.4">
      <c r="A1" s="459" t="s">
        <v>36</v>
      </c>
      <c r="B1" s="459"/>
      <c r="C1" s="459"/>
      <c r="D1" s="459"/>
      <c r="E1" s="59"/>
      <c r="F1" s="59"/>
      <c r="G1" s="59"/>
      <c r="H1" s="59"/>
    </row>
    <row r="4" spans="1:52" s="3" customFormat="1" ht="15.75" x14ac:dyDescent="0.25">
      <c r="F4" s="55"/>
      <c r="AE4" s="10"/>
      <c r="AZ4" s="22"/>
    </row>
    <row r="5" spans="1:52" x14ac:dyDescent="0.25">
      <c r="A5" s="45"/>
      <c r="B5" s="46"/>
      <c r="C5" s="9"/>
      <c r="E5" s="9"/>
      <c r="F5" s="56"/>
    </row>
    <row r="6" spans="1:52" x14ac:dyDescent="0.25">
      <c r="A6" s="12"/>
      <c r="B6" s="3"/>
      <c r="C6" s="9"/>
      <c r="E6" s="9"/>
      <c r="F6" s="57"/>
    </row>
    <row r="7" spans="1:52" x14ac:dyDescent="0.25">
      <c r="A7" s="12"/>
      <c r="B7" s="3"/>
      <c r="F7"/>
    </row>
    <row r="8" spans="1:52" ht="15.75" x14ac:dyDescent="0.25">
      <c r="A8" s="12"/>
      <c r="B8" s="3"/>
      <c r="F8" s="58"/>
    </row>
    <row r="9" spans="1:52" x14ac:dyDescent="0.25">
      <c r="A9" s="12"/>
      <c r="B9" s="3"/>
    </row>
    <row r="10" spans="1:52" x14ac:dyDescent="0.25">
      <c r="A10" s="12"/>
      <c r="B10" s="3"/>
    </row>
    <row r="11" spans="1:52" x14ac:dyDescent="0.25">
      <c r="A11" s="12"/>
      <c r="B11" s="3"/>
    </row>
    <row r="12" spans="1:52" x14ac:dyDescent="0.25">
      <c r="A12" s="12"/>
      <c r="B12" s="3"/>
    </row>
    <row r="13" spans="1:52" x14ac:dyDescent="0.25">
      <c r="A13" s="12"/>
      <c r="B13" s="3"/>
    </row>
    <row r="14" spans="1:52" ht="27.75" customHeight="1" x14ac:dyDescent="0.25">
      <c r="A14" s="47"/>
    </row>
    <row r="15" spans="1:52" ht="20.25" customHeight="1" x14ac:dyDescent="0.25">
      <c r="A15" s="47"/>
      <c r="B15" s="54"/>
      <c r="C15" s="54"/>
      <c r="D15" s="54"/>
    </row>
    <row r="16" spans="1:52" ht="30" customHeight="1" x14ac:dyDescent="0.25">
      <c r="A16" s="47"/>
      <c r="B16" s="54"/>
      <c r="C16" s="54"/>
      <c r="D16" s="54"/>
    </row>
    <row r="21" spans="1:1" x14ac:dyDescent="0.25">
      <c r="A21" s="1" t="s">
        <v>37</v>
      </c>
    </row>
    <row r="22" spans="1:1" x14ac:dyDescent="0.25">
      <c r="A22" s="3" t="s">
        <v>38</v>
      </c>
    </row>
    <row r="23" spans="1:1" x14ac:dyDescent="0.25">
      <c r="A23" s="3" t="s">
        <v>39</v>
      </c>
    </row>
    <row r="24" spans="1:1" x14ac:dyDescent="0.25">
      <c r="A24" s="3" t="s">
        <v>40</v>
      </c>
    </row>
    <row r="25" spans="1:1" x14ac:dyDescent="0.25">
      <c r="A25" s="3" t="s">
        <v>41</v>
      </c>
    </row>
    <row r="40" spans="2:2" x14ac:dyDescent="0.25">
      <c r="B40" s="7"/>
    </row>
    <row r="41" spans="2:2" x14ac:dyDescent="0.25">
      <c r="B41" s="8"/>
    </row>
    <row r="45" spans="2:2" x14ac:dyDescent="0.25">
      <c r="B45" s="7"/>
    </row>
    <row r="46" spans="2:2" x14ac:dyDescent="0.25">
      <c r="B46" s="8"/>
    </row>
    <row r="50" spans="2:2" x14ac:dyDescent="0.25">
      <c r="B50" s="7"/>
    </row>
    <row r="51" spans="2:2" x14ac:dyDescent="0.25">
      <c r="B51" s="8"/>
    </row>
    <row r="55" spans="2:2" x14ac:dyDescent="0.25">
      <c r="B55" s="7"/>
    </row>
    <row r="56" spans="2:2" x14ac:dyDescent="0.25">
      <c r="B56" s="8"/>
    </row>
    <row r="60" spans="2:2" x14ac:dyDescent="0.25">
      <c r="B60" s="7"/>
    </row>
    <row r="61" spans="2:2" x14ac:dyDescent="0.25">
      <c r="B61" s="8"/>
    </row>
  </sheetData>
  <mergeCells count="1">
    <mergeCell ref="A1:D1"/>
  </mergeCells>
  <pageMargins left="0.45" right="0.45" top="0.75" bottom="0.75" header="0.3" footer="0.3"/>
  <pageSetup paperSize="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showGridLines="0" topLeftCell="A2" zoomScale="80" zoomScaleNormal="80" workbookViewId="0">
      <pane xSplit="19185" ySplit="7035" topLeftCell="G1"/>
      <selection activeCell="J9" sqref="J9"/>
      <selection pane="topRight" activeCell="G25" sqref="G25"/>
      <selection pane="bottomLeft"/>
      <selection pane="bottomRight" activeCell="G32" sqref="G32"/>
    </sheetView>
  </sheetViews>
  <sheetFormatPr defaultColWidth="9.140625" defaultRowHeight="15" x14ac:dyDescent="0.25"/>
  <cols>
    <col min="1" max="1" width="3.7109375" style="72" customWidth="1"/>
    <col min="2" max="2" width="18.7109375" style="167" customWidth="1"/>
    <col min="3" max="3" width="4.28515625" style="189" customWidth="1"/>
    <col min="4" max="4" width="34" style="72" customWidth="1"/>
    <col min="5" max="6" width="20.5703125" style="72" customWidth="1"/>
    <col min="7" max="7" width="24.85546875" style="72" customWidth="1"/>
    <col min="8" max="8" width="18.140625" style="72" customWidth="1"/>
    <col min="9" max="9" width="14.140625" style="72" customWidth="1"/>
    <col min="10" max="10" width="14.28515625" style="72" customWidth="1"/>
    <col min="11" max="16384" width="9.140625" style="87"/>
  </cols>
  <sheetData>
    <row r="1" spans="1:10" s="351" customForma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</row>
    <row r="2" spans="1:10" s="351" customFormat="1" ht="23.25" x14ac:dyDescent="0.35">
      <c r="A2" s="460" t="s">
        <v>86</v>
      </c>
      <c r="B2" s="460"/>
      <c r="C2" s="460"/>
      <c r="D2" s="460"/>
      <c r="E2" s="460"/>
      <c r="F2" s="460"/>
      <c r="G2" s="460"/>
      <c r="H2" s="460"/>
      <c r="I2" s="460"/>
      <c r="J2" s="460"/>
    </row>
    <row r="3" spans="1:10" s="351" customFormat="1" ht="13.9" customHeight="1" x14ac:dyDescent="0.35">
      <c r="A3" s="79"/>
      <c r="B3" s="168"/>
      <c r="C3" s="190"/>
      <c r="D3" s="79"/>
      <c r="E3" s="79"/>
      <c r="F3" s="79"/>
      <c r="G3" s="79"/>
      <c r="H3" s="79"/>
      <c r="I3" s="19"/>
      <c r="J3" s="19"/>
    </row>
    <row r="4" spans="1:10" s="351" customFormat="1" ht="15.75" x14ac:dyDescent="0.25">
      <c r="A4" s="88" t="s">
        <v>858</v>
      </c>
      <c r="B4" s="88"/>
      <c r="C4" s="88"/>
      <c r="D4" s="88"/>
      <c r="E4" s="19"/>
      <c r="F4" s="19"/>
      <c r="G4" s="19"/>
      <c r="H4" s="19"/>
      <c r="I4" s="19"/>
      <c r="J4" s="19"/>
    </row>
    <row r="5" spans="1:10" s="351" customFormat="1" ht="15.75" x14ac:dyDescent="0.25">
      <c r="A5" s="88"/>
      <c r="B5" s="88"/>
      <c r="C5" s="88"/>
      <c r="D5" s="88"/>
      <c r="E5" s="16"/>
      <c r="F5" s="16"/>
      <c r="G5" s="16"/>
      <c r="H5" s="16"/>
      <c r="I5" s="19"/>
      <c r="J5" s="19"/>
    </row>
    <row r="6" spans="1:10" s="351" customFormat="1" x14ac:dyDescent="0.25">
      <c r="A6" s="29"/>
      <c r="B6" s="30"/>
      <c r="C6" s="30"/>
      <c r="D6" s="30"/>
      <c r="E6" s="16"/>
      <c r="F6" s="16"/>
      <c r="G6" s="16"/>
      <c r="H6" s="16"/>
      <c r="I6" s="19"/>
      <c r="J6" s="19"/>
    </row>
    <row r="7" spans="1:10" s="352" customFormat="1" ht="58.5" customHeight="1" x14ac:dyDescent="0.25">
      <c r="A7" s="160" t="s">
        <v>0</v>
      </c>
      <c r="B7" s="161" t="s">
        <v>111</v>
      </c>
      <c r="C7" s="461" t="s">
        <v>8</v>
      </c>
      <c r="D7" s="462"/>
      <c r="E7" s="161" t="s">
        <v>6</v>
      </c>
      <c r="F7" s="162" t="s">
        <v>7</v>
      </c>
      <c r="G7" s="163" t="s">
        <v>81</v>
      </c>
      <c r="H7" s="164" t="s">
        <v>46</v>
      </c>
      <c r="I7" s="164" t="s">
        <v>60</v>
      </c>
      <c r="J7" s="164" t="s">
        <v>84</v>
      </c>
    </row>
    <row r="8" spans="1:10" s="86" customFormat="1" x14ac:dyDescent="0.25">
      <c r="A8" s="65">
        <v>1</v>
      </c>
      <c r="B8" s="65">
        <v>2</v>
      </c>
      <c r="C8" s="447">
        <v>3</v>
      </c>
      <c r="D8" s="448"/>
      <c r="E8" s="65">
        <v>4</v>
      </c>
      <c r="F8" s="65">
        <v>5</v>
      </c>
      <c r="G8" s="65">
        <v>6</v>
      </c>
      <c r="H8" s="99">
        <v>7</v>
      </c>
      <c r="I8" s="103">
        <v>8</v>
      </c>
      <c r="J8" s="103">
        <v>9</v>
      </c>
    </row>
    <row r="9" spans="1:10" s="353" customFormat="1" ht="56.25" customHeight="1" x14ac:dyDescent="0.25">
      <c r="A9" s="110">
        <v>1</v>
      </c>
      <c r="B9" s="96" t="s">
        <v>182</v>
      </c>
      <c r="C9" s="110"/>
      <c r="D9" s="316" t="s">
        <v>556</v>
      </c>
      <c r="E9" s="320" t="s">
        <v>566</v>
      </c>
      <c r="F9" s="321" t="s">
        <v>567</v>
      </c>
      <c r="G9" s="322" t="s">
        <v>568</v>
      </c>
      <c r="H9" s="321" t="s">
        <v>569</v>
      </c>
      <c r="I9" s="322" t="s">
        <v>570</v>
      </c>
      <c r="J9" s="323" t="s">
        <v>571</v>
      </c>
    </row>
    <row r="10" spans="1:10" s="353" customFormat="1" ht="60" customHeight="1" x14ac:dyDescent="0.25">
      <c r="A10" s="110"/>
      <c r="B10" s="96"/>
      <c r="C10" s="110"/>
      <c r="D10" s="316" t="s">
        <v>557</v>
      </c>
      <c r="E10" s="321" t="s">
        <v>572</v>
      </c>
      <c r="F10" s="321" t="s">
        <v>573</v>
      </c>
      <c r="G10" s="322" t="s">
        <v>568</v>
      </c>
      <c r="H10" s="321" t="s">
        <v>574</v>
      </c>
      <c r="I10" s="322" t="s">
        <v>570</v>
      </c>
      <c r="J10" s="323" t="s">
        <v>571</v>
      </c>
    </row>
    <row r="11" spans="1:10" s="353" customFormat="1" ht="67.5" customHeight="1" x14ac:dyDescent="0.25">
      <c r="A11" s="110"/>
      <c r="B11" s="96"/>
      <c r="C11" s="110"/>
      <c r="D11" s="316" t="s">
        <v>558</v>
      </c>
      <c r="E11" s="321" t="s">
        <v>575</v>
      </c>
      <c r="F11" s="321" t="s">
        <v>576</v>
      </c>
      <c r="G11" s="323" t="s">
        <v>577</v>
      </c>
      <c r="H11" s="321" t="s">
        <v>575</v>
      </c>
      <c r="I11" s="322" t="s">
        <v>570</v>
      </c>
      <c r="J11" s="323" t="s">
        <v>571</v>
      </c>
    </row>
    <row r="12" spans="1:10" s="353" customFormat="1" ht="55.5" customHeight="1" x14ac:dyDescent="0.25">
      <c r="A12" s="110">
        <v>2</v>
      </c>
      <c r="B12" s="96" t="s">
        <v>186</v>
      </c>
      <c r="C12" s="110"/>
      <c r="D12" s="316" t="s">
        <v>561</v>
      </c>
      <c r="E12" s="320" t="s">
        <v>578</v>
      </c>
      <c r="F12" s="321" t="s">
        <v>579</v>
      </c>
      <c r="G12" s="323" t="s">
        <v>568</v>
      </c>
      <c r="H12" s="321" t="s">
        <v>580</v>
      </c>
      <c r="I12" s="322" t="s">
        <v>570</v>
      </c>
      <c r="J12" s="323" t="s">
        <v>581</v>
      </c>
    </row>
    <row r="13" spans="1:10" s="353" customFormat="1" ht="62.25" customHeight="1" x14ac:dyDescent="0.25">
      <c r="A13" s="110"/>
      <c r="B13" s="96"/>
      <c r="C13" s="110"/>
      <c r="D13" s="316" t="s">
        <v>562</v>
      </c>
      <c r="E13" s="321" t="s">
        <v>582</v>
      </c>
      <c r="F13" s="321" t="s">
        <v>583</v>
      </c>
      <c r="G13" s="323" t="s">
        <v>577</v>
      </c>
      <c r="H13" s="321" t="s">
        <v>584</v>
      </c>
      <c r="I13" s="322" t="s">
        <v>570</v>
      </c>
      <c r="J13" s="323" t="s">
        <v>581</v>
      </c>
    </row>
    <row r="14" spans="1:10" s="353" customFormat="1" ht="51" x14ac:dyDescent="0.2">
      <c r="A14" s="110">
        <v>3</v>
      </c>
      <c r="B14" s="96" t="s">
        <v>187</v>
      </c>
      <c r="C14" s="110"/>
      <c r="D14" s="108"/>
      <c r="E14" s="115"/>
      <c r="F14" s="115"/>
      <c r="G14" s="109"/>
      <c r="H14" s="117"/>
      <c r="I14" s="115"/>
      <c r="J14" s="68"/>
    </row>
    <row r="15" spans="1:10" s="353" customFormat="1" ht="51" x14ac:dyDescent="0.2">
      <c r="A15" s="110">
        <v>4</v>
      </c>
      <c r="B15" s="96" t="s">
        <v>188</v>
      </c>
      <c r="C15" s="110"/>
      <c r="D15" s="108"/>
      <c r="E15" s="68"/>
      <c r="F15" s="68"/>
      <c r="G15" s="68"/>
      <c r="H15" s="68"/>
      <c r="I15" s="68"/>
      <c r="J15" s="68"/>
    </row>
    <row r="16" spans="1:10" ht="44.25" customHeight="1" x14ac:dyDescent="0.25">
      <c r="A16" s="70">
        <v>5</v>
      </c>
      <c r="B16" s="96" t="s">
        <v>190</v>
      </c>
      <c r="C16" s="70"/>
      <c r="D16" s="127"/>
      <c r="E16" s="70"/>
      <c r="F16" s="71"/>
      <c r="G16" s="71"/>
      <c r="H16" s="71"/>
      <c r="I16" s="71"/>
      <c r="J16" s="71"/>
    </row>
    <row r="17" spans="1:10" ht="38.25" x14ac:dyDescent="0.25">
      <c r="A17" s="70">
        <v>6</v>
      </c>
      <c r="B17" s="96" t="s">
        <v>189</v>
      </c>
      <c r="C17" s="70"/>
      <c r="D17" s="112"/>
      <c r="E17" s="70"/>
      <c r="F17" s="94"/>
      <c r="G17" s="94"/>
      <c r="H17" s="70"/>
      <c r="I17" s="71"/>
      <c r="J17" s="71"/>
    </row>
    <row r="18" spans="1:10" x14ac:dyDescent="0.25">
      <c r="A18" s="70"/>
      <c r="B18" s="96"/>
      <c r="C18" s="70"/>
      <c r="D18" s="113"/>
      <c r="E18" s="70"/>
      <c r="F18" s="71"/>
      <c r="G18" s="71"/>
      <c r="H18" s="71"/>
      <c r="I18" s="71"/>
      <c r="J18" s="71"/>
    </row>
    <row r="19" spans="1:10" ht="47.25" customHeight="1" x14ac:dyDescent="0.25">
      <c r="A19" s="70">
        <v>7</v>
      </c>
      <c r="B19" s="96" t="s">
        <v>191</v>
      </c>
      <c r="C19" s="70"/>
      <c r="D19" s="128"/>
      <c r="E19" s="121"/>
      <c r="F19" s="81"/>
      <c r="G19" s="122"/>
      <c r="H19" s="81"/>
      <c r="I19" s="122"/>
      <c r="J19" s="81"/>
    </row>
    <row r="20" spans="1:10" ht="57" customHeight="1" x14ac:dyDescent="0.25">
      <c r="A20" s="70">
        <v>8</v>
      </c>
      <c r="B20" s="96" t="s">
        <v>195</v>
      </c>
      <c r="C20" s="70"/>
      <c r="D20" s="106"/>
      <c r="E20" s="94"/>
      <c r="F20" s="119"/>
      <c r="G20" s="62"/>
      <c r="H20" s="62"/>
      <c r="I20" s="62"/>
      <c r="J20" s="65"/>
    </row>
    <row r="21" spans="1:10" ht="52.5" customHeight="1" x14ac:dyDescent="0.25">
      <c r="A21" s="70">
        <v>9</v>
      </c>
      <c r="B21" s="96" t="s">
        <v>196</v>
      </c>
      <c r="C21" s="70"/>
      <c r="D21" s="106"/>
      <c r="E21" s="94"/>
      <c r="F21" s="119"/>
      <c r="G21" s="62"/>
      <c r="H21" s="62"/>
      <c r="I21" s="62"/>
      <c r="J21" s="65"/>
    </row>
    <row r="22" spans="1:10" ht="58.5" customHeight="1" x14ac:dyDescent="0.25">
      <c r="A22" s="70">
        <v>10</v>
      </c>
      <c r="B22" s="96" t="s">
        <v>197</v>
      </c>
      <c r="C22" s="70"/>
      <c r="D22" s="106"/>
      <c r="E22" s="94"/>
      <c r="F22" s="119"/>
      <c r="G22" s="115"/>
      <c r="H22" s="115"/>
      <c r="I22" s="62"/>
      <c r="J22" s="65"/>
    </row>
    <row r="23" spans="1:10" ht="51" customHeight="1" x14ac:dyDescent="0.25">
      <c r="A23" s="70">
        <v>11</v>
      </c>
      <c r="B23" s="96" t="s">
        <v>209</v>
      </c>
      <c r="C23" s="70"/>
      <c r="D23" s="106"/>
      <c r="E23" s="94"/>
      <c r="F23" s="94"/>
      <c r="G23" s="107"/>
      <c r="H23" s="107"/>
      <c r="I23" s="115"/>
      <c r="J23" s="71"/>
    </row>
    <row r="24" spans="1:10" ht="59.25" customHeight="1" x14ac:dyDescent="0.25">
      <c r="A24" s="70">
        <v>12</v>
      </c>
      <c r="B24" s="96" t="s">
        <v>210</v>
      </c>
      <c r="C24" s="70"/>
      <c r="D24" s="128"/>
      <c r="E24" s="123"/>
      <c r="F24" s="70"/>
      <c r="G24" s="124"/>
      <c r="H24" s="70"/>
      <c r="I24" s="124"/>
      <c r="J24" s="70"/>
    </row>
    <row r="25" spans="1:10" ht="49.5" customHeight="1" x14ac:dyDescent="0.25">
      <c r="A25" s="70">
        <v>13</v>
      </c>
      <c r="B25" s="96" t="s">
        <v>212</v>
      </c>
      <c r="C25" s="70"/>
      <c r="D25" s="106"/>
      <c r="E25" s="70"/>
      <c r="F25" s="70"/>
      <c r="G25" s="70"/>
      <c r="H25" s="70"/>
      <c r="I25" s="81"/>
      <c r="J25" s="71"/>
    </row>
    <row r="26" spans="1:10" ht="76.5" x14ac:dyDescent="0.25">
      <c r="A26" s="70">
        <v>14</v>
      </c>
      <c r="B26" s="96" t="s">
        <v>213</v>
      </c>
      <c r="C26" s="70"/>
      <c r="D26" s="104" t="s">
        <v>355</v>
      </c>
      <c r="E26" s="292" t="s">
        <v>377</v>
      </c>
      <c r="F26" s="94" t="s">
        <v>403</v>
      </c>
      <c r="G26" s="94" t="s">
        <v>385</v>
      </c>
      <c r="H26" s="94" t="s">
        <v>381</v>
      </c>
      <c r="I26" s="81" t="s">
        <v>388</v>
      </c>
      <c r="J26" s="71"/>
    </row>
    <row r="27" spans="1:10" ht="66.75" customHeight="1" x14ac:dyDescent="0.25">
      <c r="A27" s="70"/>
      <c r="B27" s="96"/>
      <c r="C27" s="70"/>
      <c r="D27" s="104" t="s">
        <v>356</v>
      </c>
      <c r="E27" s="94" t="s">
        <v>378</v>
      </c>
      <c r="F27" s="94" t="s">
        <v>382</v>
      </c>
      <c r="G27" s="94" t="s">
        <v>385</v>
      </c>
      <c r="H27" s="94" t="s">
        <v>386</v>
      </c>
      <c r="I27" s="81" t="s">
        <v>392</v>
      </c>
      <c r="J27" s="71" t="s">
        <v>342</v>
      </c>
    </row>
    <row r="28" spans="1:10" ht="38.25" x14ac:dyDescent="0.25">
      <c r="A28" s="70"/>
      <c r="B28" s="96"/>
      <c r="C28" s="70"/>
      <c r="D28" s="104" t="s">
        <v>357</v>
      </c>
      <c r="E28" s="94" t="s">
        <v>379</v>
      </c>
      <c r="F28" s="94" t="s">
        <v>383</v>
      </c>
      <c r="G28" s="94" t="s">
        <v>385</v>
      </c>
      <c r="H28" s="94" t="s">
        <v>387</v>
      </c>
      <c r="I28" s="81" t="s">
        <v>392</v>
      </c>
      <c r="J28" s="71"/>
    </row>
    <row r="29" spans="1:10" ht="63.75" x14ac:dyDescent="0.25">
      <c r="A29" s="70"/>
      <c r="B29" s="96"/>
      <c r="C29" s="70"/>
      <c r="D29" s="104" t="s">
        <v>358</v>
      </c>
      <c r="E29" s="94" t="s">
        <v>380</v>
      </c>
      <c r="F29" s="94" t="s">
        <v>384</v>
      </c>
      <c r="G29" s="94" t="s">
        <v>385</v>
      </c>
      <c r="H29" s="94" t="s">
        <v>384</v>
      </c>
      <c r="I29" s="81" t="s">
        <v>392</v>
      </c>
      <c r="J29" s="71" t="s">
        <v>342</v>
      </c>
    </row>
    <row r="30" spans="1:10" ht="51" x14ac:dyDescent="0.25">
      <c r="A30" s="70">
        <v>15</v>
      </c>
      <c r="B30" s="96" t="s">
        <v>214</v>
      </c>
      <c r="C30" s="70"/>
      <c r="D30" s="104" t="s">
        <v>367</v>
      </c>
      <c r="E30" s="70" t="s">
        <v>389</v>
      </c>
      <c r="F30" s="70" t="s">
        <v>389</v>
      </c>
      <c r="G30" s="71" t="s">
        <v>283</v>
      </c>
      <c r="H30" s="293" t="s">
        <v>377</v>
      </c>
      <c r="I30" s="81" t="s">
        <v>388</v>
      </c>
      <c r="J30" s="71" t="s">
        <v>342</v>
      </c>
    </row>
    <row r="31" spans="1:10" ht="38.25" x14ac:dyDescent="0.25">
      <c r="A31" s="70"/>
      <c r="B31" s="96"/>
      <c r="C31" s="70"/>
      <c r="D31" s="256" t="s">
        <v>368</v>
      </c>
      <c r="E31" s="70" t="s">
        <v>390</v>
      </c>
      <c r="F31" s="293" t="s">
        <v>377</v>
      </c>
      <c r="G31" s="71" t="s">
        <v>385</v>
      </c>
      <c r="H31" s="70" t="s">
        <v>390</v>
      </c>
      <c r="I31" s="81" t="s">
        <v>392</v>
      </c>
      <c r="J31" s="71" t="s">
        <v>342</v>
      </c>
    </row>
    <row r="32" spans="1:10" ht="102" x14ac:dyDescent="0.25">
      <c r="A32" s="70"/>
      <c r="B32" s="96"/>
      <c r="C32" s="70"/>
      <c r="D32" s="104" t="s">
        <v>369</v>
      </c>
      <c r="E32" s="70" t="s">
        <v>391</v>
      </c>
      <c r="F32" s="70" t="s">
        <v>391</v>
      </c>
      <c r="G32" s="71" t="s">
        <v>385</v>
      </c>
      <c r="H32" s="293" t="s">
        <v>377</v>
      </c>
      <c r="I32" s="293" t="s">
        <v>377</v>
      </c>
      <c r="J32" s="71" t="s">
        <v>342</v>
      </c>
    </row>
    <row r="33" spans="1:10" ht="30" x14ac:dyDescent="0.25">
      <c r="A33" s="70">
        <v>16</v>
      </c>
      <c r="B33" s="96" t="s">
        <v>215</v>
      </c>
      <c r="C33" s="70"/>
      <c r="D33" s="104" t="s">
        <v>355</v>
      </c>
      <c r="E33" s="118" t="s">
        <v>377</v>
      </c>
      <c r="F33" s="71"/>
      <c r="G33" s="71" t="s">
        <v>385</v>
      </c>
      <c r="H33" s="71"/>
      <c r="I33" s="71" t="s">
        <v>359</v>
      </c>
      <c r="J33" s="71" t="s">
        <v>393</v>
      </c>
    </row>
    <row r="34" spans="1:10" ht="51" x14ac:dyDescent="0.25">
      <c r="A34" s="70"/>
      <c r="B34" s="96"/>
      <c r="C34" s="70"/>
      <c r="D34" s="104" t="s">
        <v>356</v>
      </c>
      <c r="E34" s="94" t="s">
        <v>378</v>
      </c>
      <c r="F34" s="94" t="s">
        <v>382</v>
      </c>
      <c r="G34" s="71" t="s">
        <v>385</v>
      </c>
      <c r="H34" s="71"/>
      <c r="I34" s="81" t="s">
        <v>392</v>
      </c>
      <c r="J34" s="71" t="s">
        <v>342</v>
      </c>
    </row>
    <row r="35" spans="1:10" ht="38.25" x14ac:dyDescent="0.25">
      <c r="A35" s="70"/>
      <c r="B35" s="96"/>
      <c r="C35" s="70"/>
      <c r="D35" s="104" t="s">
        <v>357</v>
      </c>
      <c r="E35" s="94" t="s">
        <v>379</v>
      </c>
      <c r="F35" s="94" t="s">
        <v>383</v>
      </c>
      <c r="G35" s="71" t="s">
        <v>385</v>
      </c>
      <c r="H35" s="71"/>
      <c r="I35" s="81" t="s">
        <v>392</v>
      </c>
      <c r="J35" s="71" t="s">
        <v>342</v>
      </c>
    </row>
    <row r="36" spans="1:10" ht="63.75" x14ac:dyDescent="0.25">
      <c r="A36" s="70"/>
      <c r="B36" s="96"/>
      <c r="C36" s="70"/>
      <c r="D36" s="104" t="s">
        <v>358</v>
      </c>
      <c r="E36" s="94" t="s">
        <v>380</v>
      </c>
      <c r="F36" s="94" t="s">
        <v>384</v>
      </c>
      <c r="G36" s="71" t="s">
        <v>385</v>
      </c>
      <c r="H36" s="71"/>
      <c r="I36" s="81" t="s">
        <v>392</v>
      </c>
      <c r="J36" s="71" t="s">
        <v>342</v>
      </c>
    </row>
    <row r="37" spans="1:10" x14ac:dyDescent="0.25">
      <c r="A37" s="70"/>
      <c r="B37" s="96"/>
      <c r="C37" s="70"/>
      <c r="D37" s="128"/>
      <c r="E37" s="70"/>
      <c r="F37" s="71"/>
      <c r="G37" s="71"/>
      <c r="H37" s="71"/>
      <c r="I37" s="71"/>
      <c r="J37" s="71"/>
    </row>
    <row r="38" spans="1:10" ht="51" x14ac:dyDescent="0.25">
      <c r="A38" s="70">
        <v>17</v>
      </c>
      <c r="B38" s="70" t="s">
        <v>241</v>
      </c>
      <c r="C38" s="70"/>
      <c r="D38" s="271" t="s">
        <v>244</v>
      </c>
      <c r="E38" s="94" t="s">
        <v>256</v>
      </c>
      <c r="F38" s="94" t="s">
        <v>304</v>
      </c>
      <c r="G38" s="94" t="s">
        <v>307</v>
      </c>
      <c r="H38" s="94" t="s">
        <v>308</v>
      </c>
      <c r="I38" s="94" t="s">
        <v>311</v>
      </c>
      <c r="J38" s="70" t="s">
        <v>312</v>
      </c>
    </row>
    <row r="39" spans="1:10" ht="42" customHeight="1" x14ac:dyDescent="0.25">
      <c r="A39" s="70"/>
      <c r="B39" s="70"/>
      <c r="C39" s="70"/>
      <c r="D39" s="271" t="s">
        <v>245</v>
      </c>
      <c r="E39" s="94" t="s">
        <v>257</v>
      </c>
      <c r="F39" s="94" t="s">
        <v>305</v>
      </c>
      <c r="G39" s="94" t="s">
        <v>307</v>
      </c>
      <c r="H39" s="94" t="s">
        <v>309</v>
      </c>
      <c r="I39" s="94" t="s">
        <v>311</v>
      </c>
      <c r="J39" s="70" t="s">
        <v>312</v>
      </c>
    </row>
    <row r="40" spans="1:10" ht="54.75" customHeight="1" x14ac:dyDescent="0.25">
      <c r="A40" s="70"/>
      <c r="B40" s="70"/>
      <c r="C40" s="70"/>
      <c r="D40" s="271" t="s">
        <v>246</v>
      </c>
      <c r="E40" s="94" t="s">
        <v>258</v>
      </c>
      <c r="F40" s="290" t="s">
        <v>306</v>
      </c>
      <c r="G40" s="94" t="s">
        <v>307</v>
      </c>
      <c r="H40" s="94" t="s">
        <v>310</v>
      </c>
      <c r="I40" s="94" t="s">
        <v>311</v>
      </c>
      <c r="J40" s="70" t="s">
        <v>312</v>
      </c>
    </row>
    <row r="41" spans="1:10" ht="40.5" customHeight="1" x14ac:dyDescent="0.25">
      <c r="A41" s="70">
        <v>18</v>
      </c>
      <c r="B41" s="96" t="s">
        <v>469</v>
      </c>
      <c r="C41" s="70"/>
      <c r="D41" s="256" t="s">
        <v>413</v>
      </c>
      <c r="E41" s="256" t="s">
        <v>444</v>
      </c>
      <c r="F41" s="256" t="s">
        <v>444</v>
      </c>
      <c r="G41" s="298" t="s">
        <v>307</v>
      </c>
      <c r="H41" s="94" t="s">
        <v>456</v>
      </c>
      <c r="I41" s="298" t="s">
        <v>423</v>
      </c>
      <c r="J41" s="81" t="s">
        <v>312</v>
      </c>
    </row>
    <row r="42" spans="1:10" ht="40.5" customHeight="1" x14ac:dyDescent="0.25">
      <c r="A42" s="70"/>
      <c r="B42" s="96"/>
      <c r="C42" s="70"/>
      <c r="D42" s="256" t="s">
        <v>414</v>
      </c>
      <c r="E42" s="256" t="s">
        <v>445</v>
      </c>
      <c r="F42" s="256" t="s">
        <v>445</v>
      </c>
      <c r="G42" s="298" t="s">
        <v>307</v>
      </c>
      <c r="H42" s="94" t="s">
        <v>460</v>
      </c>
      <c r="I42" s="298" t="s">
        <v>423</v>
      </c>
      <c r="J42" s="81" t="s">
        <v>312</v>
      </c>
    </row>
    <row r="43" spans="1:10" ht="57" customHeight="1" x14ac:dyDescent="0.25">
      <c r="A43" s="70"/>
      <c r="B43" s="96"/>
      <c r="C43" s="70"/>
      <c r="D43" s="256" t="s">
        <v>415</v>
      </c>
      <c r="E43" s="256" t="s">
        <v>446</v>
      </c>
      <c r="F43" s="256" t="s">
        <v>446</v>
      </c>
      <c r="G43" s="298" t="s">
        <v>307</v>
      </c>
      <c r="H43" s="94" t="s">
        <v>457</v>
      </c>
      <c r="I43" s="298" t="s">
        <v>423</v>
      </c>
      <c r="J43" s="81" t="s">
        <v>312</v>
      </c>
    </row>
    <row r="44" spans="1:10" ht="53.25" customHeight="1" x14ac:dyDescent="0.25">
      <c r="A44" s="70"/>
      <c r="B44" s="96"/>
      <c r="C44" s="70"/>
      <c r="D44" s="256" t="s">
        <v>416</v>
      </c>
      <c r="E44" s="256" t="s">
        <v>447</v>
      </c>
      <c r="F44" s="256" t="s">
        <v>447</v>
      </c>
      <c r="G44" s="298" t="s">
        <v>307</v>
      </c>
      <c r="H44" s="94" t="s">
        <v>458</v>
      </c>
      <c r="I44" s="298" t="s">
        <v>423</v>
      </c>
      <c r="J44" s="81" t="s">
        <v>312</v>
      </c>
    </row>
    <row r="45" spans="1:10" ht="40.5" customHeight="1" x14ac:dyDescent="0.25">
      <c r="A45" s="70"/>
      <c r="B45" s="96"/>
      <c r="C45" s="70"/>
      <c r="D45" s="256" t="s">
        <v>417</v>
      </c>
      <c r="E45" s="256" t="s">
        <v>448</v>
      </c>
      <c r="F45" s="256" t="s">
        <v>448</v>
      </c>
      <c r="G45" s="298" t="s">
        <v>307</v>
      </c>
      <c r="H45" s="94" t="s">
        <v>459</v>
      </c>
      <c r="I45" s="298" t="s">
        <v>423</v>
      </c>
      <c r="J45" s="81" t="s">
        <v>312</v>
      </c>
    </row>
    <row r="46" spans="1:10" ht="39.75" customHeight="1" x14ac:dyDescent="0.25">
      <c r="A46" s="70">
        <v>19</v>
      </c>
      <c r="B46" s="96" t="s">
        <v>468</v>
      </c>
      <c r="C46" s="70"/>
      <c r="D46" s="256" t="s">
        <v>418</v>
      </c>
      <c r="E46" s="256" t="s">
        <v>449</v>
      </c>
      <c r="F46" s="62" t="s">
        <v>454</v>
      </c>
      <c r="G46" s="298" t="s">
        <v>307</v>
      </c>
      <c r="H46" s="94" t="s">
        <v>456</v>
      </c>
      <c r="I46" s="298" t="s">
        <v>423</v>
      </c>
      <c r="J46" s="81" t="s">
        <v>312</v>
      </c>
    </row>
    <row r="47" spans="1:10" ht="48.75" customHeight="1" x14ac:dyDescent="0.25">
      <c r="A47" s="70"/>
      <c r="B47" s="96"/>
      <c r="C47" s="70"/>
      <c r="D47" s="256" t="s">
        <v>419</v>
      </c>
      <c r="E47" s="256" t="s">
        <v>450</v>
      </c>
      <c r="F47" s="62" t="s">
        <v>450</v>
      </c>
      <c r="G47" s="298" t="s">
        <v>307</v>
      </c>
      <c r="H47" s="94" t="s">
        <v>460</v>
      </c>
      <c r="I47" s="298" t="s">
        <v>423</v>
      </c>
      <c r="J47" s="81" t="s">
        <v>312</v>
      </c>
    </row>
    <row r="48" spans="1:10" ht="52.5" customHeight="1" x14ac:dyDescent="0.25">
      <c r="A48" s="70"/>
      <c r="B48" s="96"/>
      <c r="C48" s="70"/>
      <c r="D48" s="256" t="s">
        <v>420</v>
      </c>
      <c r="E48" s="256" t="s">
        <v>451</v>
      </c>
      <c r="F48" s="62" t="s">
        <v>455</v>
      </c>
      <c r="G48" s="298" t="s">
        <v>307</v>
      </c>
      <c r="H48" s="94" t="s">
        <v>457</v>
      </c>
      <c r="I48" s="298" t="s">
        <v>423</v>
      </c>
      <c r="J48" s="81" t="s">
        <v>312</v>
      </c>
    </row>
    <row r="49" spans="1:10" ht="40.5" customHeight="1" x14ac:dyDescent="0.25">
      <c r="A49" s="70"/>
      <c r="B49" s="96"/>
      <c r="C49" s="70"/>
      <c r="D49" s="256" t="s">
        <v>421</v>
      </c>
      <c r="E49" s="256" t="s">
        <v>452</v>
      </c>
      <c r="F49" s="62" t="s">
        <v>452</v>
      </c>
      <c r="G49" s="298" t="s">
        <v>307</v>
      </c>
      <c r="H49" s="94" t="s">
        <v>458</v>
      </c>
      <c r="I49" s="298" t="s">
        <v>423</v>
      </c>
      <c r="J49" s="81" t="s">
        <v>312</v>
      </c>
    </row>
    <row r="50" spans="1:10" ht="40.5" customHeight="1" x14ac:dyDescent="0.25">
      <c r="A50" s="70"/>
      <c r="B50" s="96"/>
      <c r="C50" s="70"/>
      <c r="D50" s="256" t="s">
        <v>422</v>
      </c>
      <c r="E50" s="256" t="s">
        <v>453</v>
      </c>
      <c r="F50" s="62" t="s">
        <v>453</v>
      </c>
      <c r="G50" s="298" t="s">
        <v>307</v>
      </c>
      <c r="H50" s="94" t="s">
        <v>459</v>
      </c>
      <c r="I50" s="298" t="s">
        <v>423</v>
      </c>
      <c r="J50" s="81" t="s">
        <v>312</v>
      </c>
    </row>
    <row r="51" spans="1:10" ht="45.75" customHeight="1" x14ac:dyDescent="0.25">
      <c r="A51" s="70">
        <v>20</v>
      </c>
      <c r="B51" s="96" t="s">
        <v>216</v>
      </c>
      <c r="C51" s="70"/>
      <c r="D51" s="111"/>
      <c r="E51" s="94"/>
      <c r="F51" s="62"/>
      <c r="G51" s="62"/>
      <c r="H51" s="94"/>
      <c r="I51" s="71"/>
      <c r="J51" s="71"/>
    </row>
    <row r="52" spans="1:10" ht="89.25" x14ac:dyDescent="0.25">
      <c r="A52" s="70">
        <v>21</v>
      </c>
      <c r="B52" s="96" t="s">
        <v>217</v>
      </c>
      <c r="C52" s="70"/>
      <c r="D52" s="96" t="s">
        <v>260</v>
      </c>
      <c r="E52" s="275" t="s">
        <v>277</v>
      </c>
      <c r="F52" s="94" t="s">
        <v>277</v>
      </c>
      <c r="G52" s="122" t="s">
        <v>283</v>
      </c>
      <c r="H52" s="81" t="s">
        <v>285</v>
      </c>
      <c r="I52" s="122" t="s">
        <v>287</v>
      </c>
      <c r="J52" s="81" t="s">
        <v>289</v>
      </c>
    </row>
    <row r="53" spans="1:10" ht="108" customHeight="1" x14ac:dyDescent="0.25">
      <c r="A53" s="70"/>
      <c r="B53" s="96"/>
      <c r="C53" s="70"/>
      <c r="D53" s="96" t="s">
        <v>274</v>
      </c>
      <c r="E53" s="275" t="s">
        <v>278</v>
      </c>
      <c r="F53" s="94" t="s">
        <v>278</v>
      </c>
      <c r="G53" s="122" t="s">
        <v>284</v>
      </c>
      <c r="H53" s="81" t="s">
        <v>295</v>
      </c>
      <c r="I53" s="122" t="s">
        <v>287</v>
      </c>
      <c r="J53" s="81"/>
    </row>
    <row r="54" spans="1:10" ht="114.75" x14ac:dyDescent="0.25">
      <c r="A54" s="70"/>
      <c r="B54" s="96"/>
      <c r="C54" s="70"/>
      <c r="D54" s="96" t="s">
        <v>275</v>
      </c>
      <c r="E54" s="275" t="s">
        <v>279</v>
      </c>
      <c r="F54" s="94" t="s">
        <v>281</v>
      </c>
      <c r="G54" s="122" t="s">
        <v>283</v>
      </c>
      <c r="H54" s="81" t="s">
        <v>279</v>
      </c>
      <c r="I54" s="122" t="s">
        <v>287</v>
      </c>
      <c r="J54" s="81" t="s">
        <v>289</v>
      </c>
    </row>
    <row r="55" spans="1:10" ht="102" x14ac:dyDescent="0.25">
      <c r="A55" s="70"/>
      <c r="B55" s="96"/>
      <c r="C55" s="70"/>
      <c r="D55" s="96" t="s">
        <v>276</v>
      </c>
      <c r="E55" s="275" t="s">
        <v>280</v>
      </c>
      <c r="F55" s="94" t="s">
        <v>282</v>
      </c>
      <c r="G55" s="122" t="s">
        <v>283</v>
      </c>
      <c r="H55" s="81" t="s">
        <v>286</v>
      </c>
      <c r="I55" s="122" t="s">
        <v>287</v>
      </c>
      <c r="J55" s="81" t="s">
        <v>288</v>
      </c>
    </row>
    <row r="56" spans="1:10" x14ac:dyDescent="0.25">
      <c r="A56" s="70"/>
      <c r="B56" s="96"/>
      <c r="C56" s="70"/>
      <c r="D56" s="96"/>
      <c r="E56" s="121"/>
      <c r="F56" s="81"/>
      <c r="G56" s="122"/>
      <c r="H56" s="81"/>
      <c r="I56" s="122"/>
      <c r="J56" s="81"/>
    </row>
    <row r="57" spans="1:10" x14ac:dyDescent="0.25">
      <c r="A57" s="70"/>
      <c r="B57" s="96"/>
      <c r="C57" s="70"/>
      <c r="D57" s="96"/>
      <c r="E57" s="121"/>
      <c r="F57" s="81"/>
      <c r="G57" s="122"/>
      <c r="H57" s="81"/>
      <c r="I57" s="122"/>
      <c r="J57" s="81"/>
    </row>
    <row r="58" spans="1:10" x14ac:dyDescent="0.25">
      <c r="A58" s="70"/>
      <c r="B58" s="96"/>
      <c r="C58" s="70"/>
      <c r="D58" s="96"/>
      <c r="E58" s="121"/>
      <c r="F58" s="81"/>
      <c r="G58" s="122"/>
      <c r="H58" s="81"/>
      <c r="I58" s="122"/>
      <c r="J58" s="81"/>
    </row>
    <row r="59" spans="1:10" x14ac:dyDescent="0.25">
      <c r="A59" s="70"/>
      <c r="B59" s="96"/>
      <c r="C59" s="70"/>
      <c r="D59" s="96"/>
      <c r="E59" s="121"/>
      <c r="F59" s="81"/>
      <c r="G59" s="122"/>
      <c r="H59" s="81"/>
      <c r="I59" s="122"/>
      <c r="J59" s="81"/>
    </row>
    <row r="60" spans="1:10" x14ac:dyDescent="0.25">
      <c r="A60" s="70"/>
      <c r="B60" s="96"/>
      <c r="C60" s="70"/>
      <c r="D60" s="96"/>
      <c r="E60" s="121"/>
      <c r="F60" s="81"/>
      <c r="G60" s="122"/>
      <c r="H60" s="81"/>
      <c r="I60" s="122"/>
      <c r="J60" s="81"/>
    </row>
    <row r="61" spans="1:10" ht="99.75" customHeight="1" x14ac:dyDescent="0.25">
      <c r="A61" s="70">
        <v>22</v>
      </c>
      <c r="B61" s="302" t="s">
        <v>611</v>
      </c>
      <c r="C61" s="308"/>
      <c r="D61" s="344" t="s">
        <v>612</v>
      </c>
      <c r="E61" s="347" t="s">
        <v>622</v>
      </c>
      <c r="F61" s="337" t="s">
        <v>193</v>
      </c>
      <c r="G61" s="348" t="s">
        <v>577</v>
      </c>
      <c r="H61" s="337" t="s">
        <v>623</v>
      </c>
      <c r="I61" s="343" t="s">
        <v>624</v>
      </c>
      <c r="J61" s="349" t="s">
        <v>625</v>
      </c>
    </row>
    <row r="62" spans="1:10" ht="127.5" customHeight="1" x14ac:dyDescent="0.25">
      <c r="A62" s="70"/>
      <c r="B62" s="302"/>
      <c r="C62" s="308"/>
      <c r="D62" s="345" t="s">
        <v>613</v>
      </c>
      <c r="E62" s="340" t="s">
        <v>626</v>
      </c>
      <c r="F62" s="337" t="s">
        <v>627</v>
      </c>
      <c r="G62" s="349" t="s">
        <v>577</v>
      </c>
      <c r="H62" s="340" t="s">
        <v>628</v>
      </c>
      <c r="I62" s="343" t="s">
        <v>629</v>
      </c>
      <c r="J62" s="349" t="s">
        <v>506</v>
      </c>
    </row>
    <row r="63" spans="1:10" ht="114.75" x14ac:dyDescent="0.25">
      <c r="A63" s="70"/>
      <c r="B63" s="302"/>
      <c r="C63" s="308"/>
      <c r="D63" s="346" t="s">
        <v>614</v>
      </c>
      <c r="E63" s="340" t="s">
        <v>630</v>
      </c>
      <c r="F63" s="337" t="s">
        <v>631</v>
      </c>
      <c r="G63" s="349" t="s">
        <v>577</v>
      </c>
      <c r="H63" s="340" t="s">
        <v>632</v>
      </c>
      <c r="I63" s="343" t="s">
        <v>633</v>
      </c>
      <c r="J63" s="349" t="s">
        <v>506</v>
      </c>
    </row>
    <row r="64" spans="1:10" ht="97.5" customHeight="1" x14ac:dyDescent="0.25">
      <c r="A64" s="70"/>
      <c r="B64" s="302"/>
      <c r="C64" s="308"/>
      <c r="D64" s="344" t="s">
        <v>615</v>
      </c>
      <c r="E64" s="347" t="s">
        <v>634</v>
      </c>
      <c r="F64" s="337" t="s">
        <v>635</v>
      </c>
      <c r="G64" s="349" t="s">
        <v>577</v>
      </c>
      <c r="H64" s="337" t="s">
        <v>636</v>
      </c>
      <c r="I64" s="343" t="s">
        <v>637</v>
      </c>
      <c r="J64" s="349" t="s">
        <v>506</v>
      </c>
    </row>
    <row r="65" spans="1:10" x14ac:dyDescent="0.25">
      <c r="A65" s="70"/>
      <c r="B65" s="96"/>
      <c r="C65" s="70"/>
      <c r="D65" s="111"/>
      <c r="E65" s="94"/>
      <c r="F65" s="94"/>
      <c r="G65" s="94"/>
      <c r="H65" s="94"/>
      <c r="I65" s="62"/>
      <c r="J65" s="71"/>
    </row>
    <row r="66" spans="1:10" x14ac:dyDescent="0.25">
      <c r="A66" s="70"/>
      <c r="B66" s="96"/>
      <c r="C66" s="70"/>
      <c r="D66" s="111"/>
      <c r="E66" s="94"/>
      <c r="F66" s="94"/>
      <c r="G66" s="94"/>
      <c r="H66" s="94"/>
      <c r="I66" s="62"/>
      <c r="J66" s="71"/>
    </row>
    <row r="67" spans="1:10" ht="38.25" x14ac:dyDescent="0.25">
      <c r="A67" s="70">
        <v>23</v>
      </c>
      <c r="B67" s="96" t="s">
        <v>220</v>
      </c>
      <c r="C67" s="70"/>
      <c r="D67" s="111"/>
      <c r="E67" s="94"/>
      <c r="F67" s="94"/>
      <c r="G67" s="94"/>
      <c r="H67" s="94"/>
      <c r="I67" s="62"/>
      <c r="J67" s="71"/>
    </row>
    <row r="68" spans="1:10" ht="25.5" x14ac:dyDescent="0.25">
      <c r="A68" s="89">
        <v>24</v>
      </c>
      <c r="B68" s="96" t="s">
        <v>221</v>
      </c>
      <c r="C68" s="89"/>
      <c r="D68" s="89"/>
      <c r="E68" s="89"/>
      <c r="F68" s="82"/>
      <c r="G68" s="82"/>
      <c r="H68" s="82"/>
      <c r="I68" s="82"/>
      <c r="J68" s="82"/>
    </row>
    <row r="69" spans="1:10" s="354" customFormat="1" ht="75.75" customHeight="1" x14ac:dyDescent="0.25">
      <c r="A69" s="301">
        <v>25</v>
      </c>
      <c r="B69" s="301" t="s">
        <v>650</v>
      </c>
      <c r="C69" s="301"/>
      <c r="D69" s="301" t="s">
        <v>651</v>
      </c>
      <c r="E69" s="301" t="s">
        <v>677</v>
      </c>
      <c r="F69" s="301" t="s">
        <v>682</v>
      </c>
      <c r="G69" s="301" t="s">
        <v>307</v>
      </c>
      <c r="H69" s="301" t="s">
        <v>685</v>
      </c>
      <c r="I69" s="301" t="s">
        <v>689</v>
      </c>
      <c r="J69" s="301" t="s">
        <v>690</v>
      </c>
    </row>
    <row r="70" spans="1:10" s="354" customFormat="1" ht="42" customHeight="1" x14ac:dyDescent="0.25">
      <c r="A70" s="301"/>
      <c r="B70" s="301"/>
      <c r="C70" s="301"/>
      <c r="D70" s="301" t="s">
        <v>652</v>
      </c>
      <c r="E70" s="301" t="s">
        <v>678</v>
      </c>
      <c r="F70" s="301" t="s">
        <v>682</v>
      </c>
      <c r="G70" s="301" t="s">
        <v>307</v>
      </c>
      <c r="H70" s="301" t="s">
        <v>685</v>
      </c>
      <c r="I70" s="301" t="s">
        <v>689</v>
      </c>
      <c r="J70" s="301" t="s">
        <v>690</v>
      </c>
    </row>
    <row r="71" spans="1:10" s="354" customFormat="1" ht="37.5" customHeight="1" x14ac:dyDescent="0.25">
      <c r="A71" s="301"/>
      <c r="B71" s="301"/>
      <c r="C71" s="301"/>
      <c r="D71" s="301" t="s">
        <v>357</v>
      </c>
      <c r="E71" s="301" t="s">
        <v>679</v>
      </c>
      <c r="F71" s="301" t="s">
        <v>683</v>
      </c>
      <c r="G71" s="301" t="s">
        <v>307</v>
      </c>
      <c r="H71" s="301" t="s">
        <v>686</v>
      </c>
      <c r="I71" s="301" t="s">
        <v>689</v>
      </c>
      <c r="J71" s="301" t="s">
        <v>503</v>
      </c>
    </row>
    <row r="72" spans="1:10" s="354" customFormat="1" ht="42" customHeight="1" x14ac:dyDescent="0.25">
      <c r="A72" s="301"/>
      <c r="B72" s="301"/>
      <c r="C72" s="301"/>
      <c r="D72" s="301" t="s">
        <v>653</v>
      </c>
      <c r="E72" s="301" t="s">
        <v>680</v>
      </c>
      <c r="F72" s="301" t="s">
        <v>684</v>
      </c>
      <c r="G72" s="301" t="s">
        <v>307</v>
      </c>
      <c r="H72" s="301" t="s">
        <v>687</v>
      </c>
      <c r="I72" s="301" t="s">
        <v>689</v>
      </c>
      <c r="J72" s="301" t="s">
        <v>691</v>
      </c>
    </row>
    <row r="73" spans="1:10" s="354" customFormat="1" ht="47.25" customHeight="1" x14ac:dyDescent="0.25">
      <c r="A73" s="301"/>
      <c r="B73" s="301"/>
      <c r="C73" s="301"/>
      <c r="D73" s="301" t="s">
        <v>654</v>
      </c>
      <c r="E73" s="301" t="s">
        <v>681</v>
      </c>
      <c r="F73" s="301" t="s">
        <v>684</v>
      </c>
      <c r="G73" s="301" t="s">
        <v>307</v>
      </c>
      <c r="H73" s="301" t="s">
        <v>688</v>
      </c>
      <c r="I73" s="301" t="s">
        <v>689</v>
      </c>
      <c r="J73" s="301" t="s">
        <v>492</v>
      </c>
    </row>
    <row r="74" spans="1:10" ht="63" customHeight="1" x14ac:dyDescent="0.25">
      <c r="A74" s="273">
        <v>26</v>
      </c>
      <c r="B74" s="96" t="s">
        <v>232</v>
      </c>
      <c r="C74" s="273"/>
      <c r="D74" s="274"/>
      <c r="E74" s="89"/>
      <c r="F74" s="82"/>
      <c r="G74" s="82"/>
      <c r="H74" s="82"/>
      <c r="I74" s="82"/>
      <c r="J74" s="82"/>
    </row>
    <row r="75" spans="1:10" ht="45.75" customHeight="1" x14ac:dyDescent="0.25">
      <c r="A75" s="125">
        <v>27</v>
      </c>
      <c r="B75" s="96" t="s">
        <v>233</v>
      </c>
      <c r="C75" s="125"/>
      <c r="D75" s="274"/>
      <c r="E75" s="82"/>
      <c r="F75" s="82"/>
      <c r="G75" s="82"/>
      <c r="H75" s="82"/>
      <c r="I75" s="82"/>
      <c r="J75" s="82"/>
    </row>
    <row r="76" spans="1:10" ht="42.75" customHeight="1" x14ac:dyDescent="0.25">
      <c r="A76" s="125">
        <v>28</v>
      </c>
      <c r="B76" s="96" t="s">
        <v>234</v>
      </c>
      <c r="C76" s="125"/>
      <c r="D76" s="274"/>
      <c r="E76" s="82"/>
      <c r="F76" s="82"/>
      <c r="G76" s="82"/>
      <c r="H76" s="82"/>
      <c r="I76" s="82"/>
      <c r="J76" s="82"/>
    </row>
    <row r="77" spans="1:10" ht="36.75" customHeight="1" x14ac:dyDescent="0.25">
      <c r="A77" s="125">
        <v>29</v>
      </c>
      <c r="B77" s="96" t="s">
        <v>235</v>
      </c>
      <c r="C77" s="125"/>
      <c r="D77" s="274"/>
      <c r="E77" s="82"/>
      <c r="F77" s="82"/>
      <c r="G77" s="82"/>
      <c r="H77" s="82"/>
      <c r="I77" s="82"/>
      <c r="J77" s="82"/>
    </row>
    <row r="78" spans="1:10" ht="60.75" customHeight="1" x14ac:dyDescent="0.25">
      <c r="A78" s="273">
        <v>28</v>
      </c>
      <c r="B78" s="265" t="s">
        <v>236</v>
      </c>
      <c r="C78" s="125"/>
      <c r="D78" s="302" t="s">
        <v>514</v>
      </c>
      <c r="E78" s="302" t="s">
        <v>528</v>
      </c>
      <c r="F78" s="302" t="s">
        <v>529</v>
      </c>
      <c r="G78" s="302" t="s">
        <v>307</v>
      </c>
      <c r="H78" s="302" t="s">
        <v>530</v>
      </c>
      <c r="I78" s="93" t="s">
        <v>482</v>
      </c>
      <c r="J78" s="302" t="s">
        <v>527</v>
      </c>
    </row>
    <row r="79" spans="1:10" ht="77.25" customHeight="1" x14ac:dyDescent="0.25">
      <c r="A79" s="273"/>
      <c r="B79" s="265"/>
      <c r="C79" s="125"/>
      <c r="D79" s="302" t="s">
        <v>515</v>
      </c>
      <c r="E79" s="302" t="s">
        <v>531</v>
      </c>
      <c r="F79" s="302" t="s">
        <v>532</v>
      </c>
      <c r="G79" s="302" t="s">
        <v>307</v>
      </c>
      <c r="H79" s="302" t="s">
        <v>533</v>
      </c>
      <c r="I79" s="93" t="s">
        <v>482</v>
      </c>
      <c r="J79" s="302" t="s">
        <v>503</v>
      </c>
    </row>
    <row r="80" spans="1:10" ht="75" x14ac:dyDescent="0.25">
      <c r="A80" s="273">
        <v>29</v>
      </c>
      <c r="B80" s="96" t="s">
        <v>237</v>
      </c>
      <c r="C80" s="125"/>
      <c r="D80" s="265" t="s">
        <v>324</v>
      </c>
      <c r="E80" s="82" t="s">
        <v>334</v>
      </c>
      <c r="F80" s="82" t="s">
        <v>336</v>
      </c>
      <c r="G80" s="82" t="s">
        <v>338</v>
      </c>
      <c r="H80" s="82" t="s">
        <v>339</v>
      </c>
      <c r="I80" s="82" t="s">
        <v>341</v>
      </c>
      <c r="J80" s="82" t="s">
        <v>342</v>
      </c>
    </row>
    <row r="81" spans="1:10" ht="95.25" customHeight="1" x14ac:dyDescent="0.25">
      <c r="A81" s="315"/>
      <c r="B81" s="96"/>
      <c r="C81" s="125"/>
      <c r="D81" s="302" t="s">
        <v>325</v>
      </c>
      <c r="E81" s="302" t="s">
        <v>335</v>
      </c>
      <c r="F81" s="302" t="s">
        <v>337</v>
      </c>
      <c r="G81" s="302" t="s">
        <v>338</v>
      </c>
      <c r="H81" s="302" t="s">
        <v>340</v>
      </c>
      <c r="I81" s="93" t="s">
        <v>341</v>
      </c>
      <c r="J81" s="302" t="s">
        <v>342</v>
      </c>
    </row>
    <row r="82" spans="1:10" ht="82.5" customHeight="1" x14ac:dyDescent="0.25">
      <c r="A82" s="315">
        <v>30</v>
      </c>
      <c r="B82" s="96" t="s">
        <v>238</v>
      </c>
      <c r="C82" s="125"/>
      <c r="D82" s="302" t="s">
        <v>514</v>
      </c>
      <c r="E82" s="302" t="s">
        <v>528</v>
      </c>
      <c r="F82" s="302" t="s">
        <v>529</v>
      </c>
      <c r="G82" s="302" t="s">
        <v>307</v>
      </c>
      <c r="H82" s="302" t="s">
        <v>530</v>
      </c>
      <c r="I82" s="93" t="s">
        <v>482</v>
      </c>
      <c r="J82" s="302" t="s">
        <v>527</v>
      </c>
    </row>
    <row r="83" spans="1:10" ht="138.75" customHeight="1" x14ac:dyDescent="0.25">
      <c r="A83" s="125"/>
      <c r="B83" s="96"/>
      <c r="C83" s="125"/>
      <c r="D83" s="302" t="s">
        <v>515</v>
      </c>
      <c r="E83" s="302" t="s">
        <v>531</v>
      </c>
      <c r="F83" s="302" t="s">
        <v>532</v>
      </c>
      <c r="G83" s="302" t="s">
        <v>307</v>
      </c>
      <c r="H83" s="302" t="s">
        <v>533</v>
      </c>
      <c r="I83" s="93" t="s">
        <v>482</v>
      </c>
      <c r="J83" s="302" t="s">
        <v>503</v>
      </c>
    </row>
    <row r="84" spans="1:10" s="355" customFormat="1" ht="126" customHeight="1" x14ac:dyDescent="0.25">
      <c r="A84" s="302">
        <v>31</v>
      </c>
      <c r="B84" s="302" t="s">
        <v>354</v>
      </c>
      <c r="C84" s="302"/>
      <c r="D84" s="302" t="s">
        <v>507</v>
      </c>
      <c r="E84" s="302" t="s">
        <v>520</v>
      </c>
      <c r="F84" s="302" t="s">
        <v>522</v>
      </c>
      <c r="G84" s="302" t="s">
        <v>307</v>
      </c>
      <c r="H84" s="302" t="s">
        <v>524</v>
      </c>
      <c r="I84" s="93" t="s">
        <v>482</v>
      </c>
      <c r="J84" s="302" t="s">
        <v>526</v>
      </c>
    </row>
    <row r="85" spans="1:10" s="355" customFormat="1" ht="81.75" customHeight="1" x14ac:dyDescent="0.25">
      <c r="A85" s="302"/>
      <c r="B85" s="302"/>
      <c r="C85" s="302"/>
      <c r="D85" s="302" t="s">
        <v>508</v>
      </c>
      <c r="E85" s="302" t="s">
        <v>521</v>
      </c>
      <c r="F85" s="302" t="s">
        <v>523</v>
      </c>
      <c r="G85" s="302" t="s">
        <v>307</v>
      </c>
      <c r="H85" s="302" t="s">
        <v>525</v>
      </c>
      <c r="I85" s="93" t="s">
        <v>482</v>
      </c>
      <c r="J85" s="302" t="s">
        <v>527</v>
      </c>
    </row>
    <row r="86" spans="1:10" ht="114.75" customHeight="1" x14ac:dyDescent="0.25">
      <c r="A86" s="273">
        <v>32</v>
      </c>
      <c r="B86" s="96" t="s">
        <v>239</v>
      </c>
      <c r="C86" s="125"/>
      <c r="D86" s="302" t="s">
        <v>481</v>
      </c>
      <c r="E86" s="302" t="s">
        <v>482</v>
      </c>
      <c r="F86" s="301" t="s">
        <v>485</v>
      </c>
      <c r="G86" s="302" t="s">
        <v>307</v>
      </c>
      <c r="H86" s="70" t="s">
        <v>493</v>
      </c>
      <c r="I86" s="93" t="s">
        <v>482</v>
      </c>
      <c r="J86" s="93" t="s">
        <v>492</v>
      </c>
    </row>
    <row r="87" spans="1:10" ht="68.25" customHeight="1" x14ac:dyDescent="0.25">
      <c r="A87" s="125"/>
      <c r="B87" s="96"/>
      <c r="C87" s="125"/>
      <c r="D87" s="302" t="s">
        <v>483</v>
      </c>
      <c r="E87" s="302" t="s">
        <v>486</v>
      </c>
      <c r="F87" s="302" t="s">
        <v>488</v>
      </c>
      <c r="G87" s="302" t="s">
        <v>307</v>
      </c>
      <c r="H87" s="94" t="s">
        <v>490</v>
      </c>
      <c r="I87" s="93" t="s">
        <v>482</v>
      </c>
      <c r="J87" s="93" t="s">
        <v>492</v>
      </c>
    </row>
    <row r="88" spans="1:10" ht="119.25" customHeight="1" x14ac:dyDescent="0.25">
      <c r="A88" s="125"/>
      <c r="B88" s="96"/>
      <c r="C88" s="125"/>
      <c r="D88" s="302" t="s">
        <v>484</v>
      </c>
      <c r="E88" s="302" t="s">
        <v>487</v>
      </c>
      <c r="F88" s="301" t="s">
        <v>489</v>
      </c>
      <c r="G88" s="302" t="s">
        <v>307</v>
      </c>
      <c r="H88" s="70" t="s">
        <v>491</v>
      </c>
      <c r="I88" s="93" t="s">
        <v>482</v>
      </c>
      <c r="J88" s="93" t="s">
        <v>492</v>
      </c>
    </row>
    <row r="89" spans="1:10" s="73" customFormat="1" ht="195" x14ac:dyDescent="0.25">
      <c r="A89" s="103">
        <v>33</v>
      </c>
      <c r="B89" s="96" t="s">
        <v>240</v>
      </c>
      <c r="C89" s="103"/>
      <c r="D89" s="265" t="s">
        <v>331</v>
      </c>
      <c r="E89" s="89" t="s">
        <v>343</v>
      </c>
      <c r="F89" s="89" t="s">
        <v>344</v>
      </c>
      <c r="G89" s="89" t="s">
        <v>338</v>
      </c>
      <c r="H89" s="89" t="s">
        <v>345</v>
      </c>
      <c r="I89" s="89" t="s">
        <v>346</v>
      </c>
      <c r="J89" s="89" t="s">
        <v>342</v>
      </c>
    </row>
    <row r="90" spans="1:10" x14ac:dyDescent="0.25">
      <c r="E90" s="73"/>
    </row>
    <row r="94" spans="1:10" ht="30" x14ac:dyDescent="0.25">
      <c r="A94" s="73" t="s">
        <v>18</v>
      </c>
    </row>
    <row r="95" spans="1:10" x14ac:dyDescent="0.25">
      <c r="A95" s="74">
        <v>1</v>
      </c>
      <c r="D95" s="75" t="s">
        <v>79</v>
      </c>
    </row>
    <row r="96" spans="1:10" x14ac:dyDescent="0.25">
      <c r="A96" s="249">
        <v>2</v>
      </c>
      <c r="D96" s="19" t="s">
        <v>78</v>
      </c>
    </row>
    <row r="97" spans="1:4" x14ac:dyDescent="0.25">
      <c r="A97" s="249">
        <v>3</v>
      </c>
      <c r="D97" s="19" t="s">
        <v>72</v>
      </c>
    </row>
    <row r="98" spans="1:4" x14ac:dyDescent="0.25">
      <c r="A98" s="249">
        <v>4</v>
      </c>
      <c r="D98" s="19" t="s">
        <v>73</v>
      </c>
    </row>
    <row r="99" spans="1:4" x14ac:dyDescent="0.25">
      <c r="A99" s="249">
        <v>5</v>
      </c>
      <c r="D99" s="19" t="s">
        <v>74</v>
      </c>
    </row>
    <row r="100" spans="1:4" x14ac:dyDescent="0.25">
      <c r="A100" s="249">
        <v>6</v>
      </c>
      <c r="D100" s="19" t="s">
        <v>75</v>
      </c>
    </row>
    <row r="101" spans="1:4" x14ac:dyDescent="0.25">
      <c r="A101" s="249">
        <v>7</v>
      </c>
      <c r="D101" s="19" t="s">
        <v>76</v>
      </c>
    </row>
    <row r="102" spans="1:4" x14ac:dyDescent="0.25">
      <c r="D102" s="19" t="s">
        <v>77</v>
      </c>
    </row>
    <row r="112" spans="1:4" x14ac:dyDescent="0.25">
      <c r="D112" s="76"/>
    </row>
    <row r="113" spans="4:4" x14ac:dyDescent="0.25">
      <c r="D113" s="77"/>
    </row>
    <row r="117" spans="4:4" x14ac:dyDescent="0.25">
      <c r="D117" s="76"/>
    </row>
    <row r="118" spans="4:4" x14ac:dyDescent="0.25">
      <c r="D118" s="77"/>
    </row>
    <row r="122" spans="4:4" x14ac:dyDescent="0.25">
      <c r="D122" s="76"/>
    </row>
    <row r="123" spans="4:4" x14ac:dyDescent="0.25">
      <c r="D123" s="77"/>
    </row>
    <row r="127" spans="4:4" x14ac:dyDescent="0.25">
      <c r="D127" s="76"/>
    </row>
    <row r="128" spans="4:4" x14ac:dyDescent="0.25">
      <c r="D128" s="77"/>
    </row>
    <row r="132" spans="4:4" x14ac:dyDescent="0.25">
      <c r="D132" s="76"/>
    </row>
    <row r="133" spans="4:4" x14ac:dyDescent="0.25">
      <c r="D133" s="77"/>
    </row>
  </sheetData>
  <mergeCells count="3">
    <mergeCell ref="A2:J2"/>
    <mergeCell ref="C7:D7"/>
    <mergeCell ref="C8:D8"/>
  </mergeCells>
  <pageMargins left="0.43307086614173229" right="0.43307086614173229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29"/>
  <sheetViews>
    <sheetView showGridLines="0" tabSelected="1" topLeftCell="A6" zoomScaleNormal="100" workbookViewId="0">
      <pane xSplit="19890" ySplit="1140" topLeftCell="E2" activePane="bottomLeft"/>
      <selection activeCell="C6" sqref="C6"/>
      <selection pane="topRight" activeCell="E12" sqref="E12"/>
      <selection pane="bottomLeft" activeCell="G8" sqref="G8"/>
      <selection pane="bottomRight" activeCell="E16" sqref="E16"/>
    </sheetView>
  </sheetViews>
  <sheetFormatPr defaultColWidth="9.140625" defaultRowHeight="15" x14ac:dyDescent="0.25"/>
  <cols>
    <col min="1" max="1" width="6.140625" style="72" customWidth="1"/>
    <col min="2" max="2" width="32.140625" style="186" customWidth="1"/>
    <col min="3" max="3" width="32.7109375" style="144" customWidth="1"/>
    <col min="4" max="5" width="30.28515625" style="72" customWidth="1"/>
    <col min="6" max="6" width="23" style="72" customWidth="1"/>
    <col min="7" max="7" width="22" style="72" customWidth="1"/>
    <col min="8" max="45" width="4.5703125" style="72" customWidth="1"/>
    <col min="46" max="46" width="5.85546875" style="66" customWidth="1"/>
    <col min="47" max="16384" width="9.140625" style="72"/>
  </cols>
  <sheetData>
    <row r="1" spans="1:46" s="19" customFormat="1" x14ac:dyDescent="0.25">
      <c r="AT1" s="80"/>
    </row>
    <row r="2" spans="1:46" s="19" customFormat="1" ht="23.25" x14ac:dyDescent="0.35">
      <c r="A2" s="460" t="s">
        <v>85</v>
      </c>
      <c r="B2" s="460"/>
      <c r="C2" s="460"/>
      <c r="D2" s="460"/>
      <c r="E2" s="460"/>
      <c r="F2" s="460"/>
      <c r="G2" s="460"/>
      <c r="AT2" s="80"/>
    </row>
    <row r="3" spans="1:46" s="19" customFormat="1" ht="15.75" x14ac:dyDescent="0.25">
      <c r="A3" s="88" t="s">
        <v>113</v>
      </c>
      <c r="B3" s="88"/>
      <c r="C3" s="88"/>
      <c r="D3" s="88"/>
      <c r="E3" s="88"/>
      <c r="F3" s="88"/>
      <c r="AT3" s="80"/>
    </row>
    <row r="4" spans="1:46" s="19" customFormat="1" ht="15.75" x14ac:dyDescent="0.25">
      <c r="A4" s="88"/>
      <c r="B4" s="88"/>
      <c r="C4" s="88"/>
      <c r="D4" s="88"/>
      <c r="E4" s="88"/>
      <c r="F4" s="88"/>
      <c r="H4" s="436"/>
      <c r="I4" s="436"/>
      <c r="J4" s="436"/>
      <c r="K4" s="436"/>
      <c r="L4" s="436"/>
      <c r="M4" s="436"/>
      <c r="N4" s="436"/>
      <c r="O4" s="436"/>
      <c r="P4" s="436"/>
      <c r="Q4" s="436"/>
      <c r="R4" s="436"/>
      <c r="S4" s="436"/>
      <c r="T4" s="436"/>
      <c r="U4" s="436"/>
      <c r="V4" s="436"/>
      <c r="W4" s="436"/>
      <c r="X4" s="436"/>
      <c r="Y4" s="80"/>
      <c r="Z4" s="436"/>
      <c r="AA4" s="436"/>
      <c r="AB4" s="436"/>
      <c r="AC4" s="436"/>
      <c r="AD4" s="436"/>
      <c r="AE4" s="436"/>
      <c r="AF4" s="436"/>
      <c r="AG4" s="436"/>
      <c r="AH4" s="436"/>
      <c r="AI4" s="436"/>
      <c r="AJ4" s="436"/>
      <c r="AK4" s="436"/>
      <c r="AL4" s="436"/>
      <c r="AM4" s="436"/>
      <c r="AN4" s="436"/>
      <c r="AO4" s="436"/>
      <c r="AP4" s="436"/>
      <c r="AQ4" s="436"/>
      <c r="AR4" s="436"/>
      <c r="AS4" s="436"/>
      <c r="AT4" s="80"/>
    </row>
    <row r="5" spans="1:46" s="19" customFormat="1" x14ac:dyDescent="0.25">
      <c r="A5" s="16"/>
      <c r="B5" s="16"/>
      <c r="C5" s="16"/>
      <c r="D5" s="16"/>
      <c r="E5" s="16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</row>
    <row r="6" spans="1:46" s="285" customFormat="1" ht="42" customHeight="1" x14ac:dyDescent="0.25">
      <c r="A6" s="284" t="s">
        <v>0</v>
      </c>
      <c r="B6" s="284" t="s">
        <v>114</v>
      </c>
      <c r="C6" s="284" t="s">
        <v>92</v>
      </c>
      <c r="D6" s="284" t="s">
        <v>47</v>
      </c>
      <c r="E6" s="284" t="s">
        <v>93</v>
      </c>
      <c r="F6" s="284" t="s">
        <v>94</v>
      </c>
      <c r="G6" s="284" t="s">
        <v>84</v>
      </c>
    </row>
    <row r="7" spans="1:46" s="66" customFormat="1" ht="16.149999999999999" customHeight="1" x14ac:dyDescent="0.25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5">
        <v>6</v>
      </c>
      <c r="G7" s="65">
        <v>7</v>
      </c>
      <c r="Y7" s="63"/>
      <c r="AT7" s="63"/>
    </row>
    <row r="8" spans="1:46" s="250" customFormat="1" ht="42" customHeight="1" x14ac:dyDescent="0.25">
      <c r="A8" s="116">
        <v>1</v>
      </c>
      <c r="B8" s="329" t="s">
        <v>559</v>
      </c>
      <c r="C8" s="321" t="s">
        <v>566</v>
      </c>
      <c r="D8" s="324" t="s">
        <v>585</v>
      </c>
      <c r="E8" s="323" t="s">
        <v>549</v>
      </c>
      <c r="F8" s="325" t="s">
        <v>586</v>
      </c>
      <c r="G8" s="323" t="s">
        <v>587</v>
      </c>
      <c r="Y8" s="63"/>
      <c r="AT8" s="63"/>
    </row>
    <row r="9" spans="1:46" s="250" customFormat="1" ht="42" customHeight="1" x14ac:dyDescent="0.25">
      <c r="A9" s="116"/>
      <c r="B9" s="326"/>
      <c r="C9" s="321" t="s">
        <v>567</v>
      </c>
      <c r="D9" s="323" t="s">
        <v>97</v>
      </c>
      <c r="E9" s="323" t="s">
        <v>549</v>
      </c>
      <c r="F9" s="325" t="s">
        <v>586</v>
      </c>
      <c r="G9" s="323" t="s">
        <v>587</v>
      </c>
      <c r="Y9" s="63"/>
      <c r="AT9" s="63"/>
    </row>
    <row r="10" spans="1:46" s="250" customFormat="1" ht="42" customHeight="1" x14ac:dyDescent="0.25">
      <c r="A10" s="116"/>
      <c r="B10" s="326"/>
      <c r="C10" s="321" t="s">
        <v>569</v>
      </c>
      <c r="D10" s="324" t="s">
        <v>585</v>
      </c>
      <c r="E10" s="323" t="s">
        <v>549</v>
      </c>
      <c r="F10" s="325" t="s">
        <v>586</v>
      </c>
      <c r="G10" s="323" t="s">
        <v>587</v>
      </c>
      <c r="Y10" s="63"/>
      <c r="AT10" s="63"/>
    </row>
    <row r="11" spans="1:46" s="250" customFormat="1" ht="42" customHeight="1" x14ac:dyDescent="0.25">
      <c r="A11" s="116"/>
      <c r="B11" s="326"/>
      <c r="C11" s="321" t="s">
        <v>572</v>
      </c>
      <c r="D11" s="323" t="s">
        <v>588</v>
      </c>
      <c r="E11" s="323" t="s">
        <v>549</v>
      </c>
      <c r="F11" s="325" t="s">
        <v>589</v>
      </c>
      <c r="G11" s="323" t="s">
        <v>587</v>
      </c>
      <c r="Y11" s="63"/>
      <c r="AT11" s="63"/>
    </row>
    <row r="12" spans="1:46" s="250" customFormat="1" ht="42" customHeight="1" x14ac:dyDescent="0.25">
      <c r="A12" s="116"/>
      <c r="B12" s="326"/>
      <c r="C12" s="321" t="s">
        <v>573</v>
      </c>
      <c r="D12" s="323" t="s">
        <v>588</v>
      </c>
      <c r="E12" s="323" t="s">
        <v>549</v>
      </c>
      <c r="F12" s="325" t="s">
        <v>589</v>
      </c>
      <c r="G12" s="323" t="s">
        <v>587</v>
      </c>
      <c r="Y12" s="63"/>
      <c r="AT12" s="63"/>
    </row>
    <row r="13" spans="1:46" s="250" customFormat="1" ht="42" customHeight="1" x14ac:dyDescent="0.25">
      <c r="A13" s="116"/>
      <c r="B13" s="326"/>
      <c r="C13" s="321" t="s">
        <v>574</v>
      </c>
      <c r="D13" s="324" t="s">
        <v>585</v>
      </c>
      <c r="E13" s="323" t="s">
        <v>549</v>
      </c>
      <c r="F13" s="325" t="s">
        <v>586</v>
      </c>
      <c r="G13" s="323" t="s">
        <v>587</v>
      </c>
      <c r="Y13" s="63"/>
      <c r="AT13" s="63"/>
    </row>
    <row r="14" spans="1:46" s="250" customFormat="1" ht="42" customHeight="1" x14ac:dyDescent="0.25">
      <c r="A14" s="116"/>
      <c r="B14" s="326"/>
      <c r="C14" s="321" t="s">
        <v>575</v>
      </c>
      <c r="D14" s="323" t="s">
        <v>590</v>
      </c>
      <c r="E14" s="323" t="s">
        <v>591</v>
      </c>
      <c r="F14" s="325" t="s">
        <v>592</v>
      </c>
      <c r="G14" s="327" t="s">
        <v>506</v>
      </c>
      <c r="Y14" s="63"/>
      <c r="AT14" s="63"/>
    </row>
    <row r="15" spans="1:46" s="250" customFormat="1" ht="42" customHeight="1" x14ac:dyDescent="0.25">
      <c r="A15" s="116"/>
      <c r="B15" s="326"/>
      <c r="C15" s="321" t="s">
        <v>576</v>
      </c>
      <c r="D15" s="323" t="s">
        <v>97</v>
      </c>
      <c r="E15" s="323" t="s">
        <v>549</v>
      </c>
      <c r="F15" s="325" t="s">
        <v>589</v>
      </c>
      <c r="G15" s="323" t="s">
        <v>587</v>
      </c>
      <c r="Y15" s="63"/>
      <c r="AT15" s="63"/>
    </row>
    <row r="16" spans="1:46" s="250" customFormat="1" ht="42" customHeight="1" x14ac:dyDescent="0.25">
      <c r="A16" s="116"/>
      <c r="B16" s="326"/>
      <c r="C16" s="321" t="s">
        <v>575</v>
      </c>
      <c r="D16" s="323" t="s">
        <v>590</v>
      </c>
      <c r="E16" s="323" t="s">
        <v>591</v>
      </c>
      <c r="F16" s="325" t="s">
        <v>592</v>
      </c>
      <c r="G16" s="327" t="s">
        <v>506</v>
      </c>
      <c r="Y16" s="63"/>
      <c r="AT16" s="63"/>
    </row>
    <row r="17" spans="1:46" s="250" customFormat="1" ht="42" customHeight="1" x14ac:dyDescent="0.25">
      <c r="A17" s="116">
        <v>2</v>
      </c>
      <c r="B17" s="329" t="s">
        <v>560</v>
      </c>
      <c r="C17" s="320" t="s">
        <v>578</v>
      </c>
      <c r="D17" s="323" t="s">
        <v>593</v>
      </c>
      <c r="E17" s="323" t="s">
        <v>549</v>
      </c>
      <c r="F17" s="325" t="s">
        <v>592</v>
      </c>
      <c r="G17" s="327" t="s">
        <v>506</v>
      </c>
      <c r="Y17" s="63"/>
      <c r="AT17" s="63"/>
    </row>
    <row r="18" spans="1:46" s="250" customFormat="1" ht="42" customHeight="1" x14ac:dyDescent="0.25">
      <c r="A18" s="116"/>
      <c r="B18" s="328"/>
      <c r="C18" s="321" t="s">
        <v>582</v>
      </c>
      <c r="D18" s="323" t="s">
        <v>594</v>
      </c>
      <c r="E18" s="323" t="s">
        <v>591</v>
      </c>
      <c r="F18" s="325" t="s">
        <v>592</v>
      </c>
      <c r="G18" s="327" t="s">
        <v>506</v>
      </c>
      <c r="Y18" s="63"/>
      <c r="AT18" s="63"/>
    </row>
    <row r="19" spans="1:46" s="250" customFormat="1" ht="42" customHeight="1" x14ac:dyDescent="0.25">
      <c r="A19" s="116"/>
      <c r="B19" s="328"/>
      <c r="C19" s="321" t="s">
        <v>579</v>
      </c>
      <c r="D19" s="323" t="s">
        <v>593</v>
      </c>
      <c r="E19" s="323" t="s">
        <v>549</v>
      </c>
      <c r="F19" s="325" t="s">
        <v>592</v>
      </c>
      <c r="G19" s="327" t="s">
        <v>506</v>
      </c>
      <c r="Y19" s="63"/>
      <c r="AT19" s="63"/>
    </row>
    <row r="20" spans="1:46" s="250" customFormat="1" ht="42" customHeight="1" x14ac:dyDescent="0.25">
      <c r="A20" s="116"/>
      <c r="B20" s="328"/>
      <c r="C20" s="321" t="s">
        <v>583</v>
      </c>
      <c r="D20" s="323" t="s">
        <v>595</v>
      </c>
      <c r="E20" s="323" t="s">
        <v>549</v>
      </c>
      <c r="F20" s="325" t="s">
        <v>592</v>
      </c>
      <c r="G20" s="327" t="s">
        <v>506</v>
      </c>
      <c r="Y20" s="63"/>
      <c r="AT20" s="63"/>
    </row>
    <row r="21" spans="1:46" s="250" customFormat="1" ht="42" customHeight="1" x14ac:dyDescent="0.25">
      <c r="A21" s="116"/>
      <c r="B21" s="328"/>
      <c r="C21" s="321" t="s">
        <v>580</v>
      </c>
      <c r="D21" s="323" t="s">
        <v>596</v>
      </c>
      <c r="E21" s="323" t="s">
        <v>549</v>
      </c>
      <c r="F21" s="325" t="s">
        <v>597</v>
      </c>
      <c r="G21" s="327" t="s">
        <v>506</v>
      </c>
      <c r="Y21" s="63"/>
      <c r="AT21" s="63"/>
    </row>
    <row r="22" spans="1:46" s="250" customFormat="1" ht="42" customHeight="1" x14ac:dyDescent="0.25">
      <c r="A22" s="116"/>
      <c r="B22" s="328"/>
      <c r="C22" s="321" t="s">
        <v>584</v>
      </c>
      <c r="D22" s="323" t="s">
        <v>594</v>
      </c>
      <c r="E22" s="323" t="s">
        <v>591</v>
      </c>
      <c r="F22" s="325" t="s">
        <v>592</v>
      </c>
      <c r="G22" s="327" t="s">
        <v>506</v>
      </c>
      <c r="Y22" s="63"/>
      <c r="AT22" s="63"/>
    </row>
    <row r="23" spans="1:46" s="250" customFormat="1" ht="42" customHeight="1" x14ac:dyDescent="0.25">
      <c r="A23" s="116">
        <v>3</v>
      </c>
      <c r="B23" s="70" t="s">
        <v>241</v>
      </c>
      <c r="C23" s="94" t="s">
        <v>308</v>
      </c>
      <c r="D23" s="275" t="s">
        <v>313</v>
      </c>
      <c r="E23" s="94" t="s">
        <v>314</v>
      </c>
      <c r="F23" s="122"/>
      <c r="G23" s="187"/>
      <c r="Y23" s="63"/>
      <c r="AT23" s="63"/>
    </row>
    <row r="24" spans="1:46" s="250" customFormat="1" ht="55.5" customHeight="1" x14ac:dyDescent="0.25">
      <c r="A24" s="116"/>
      <c r="B24" s="251"/>
      <c r="C24" s="94" t="s">
        <v>309</v>
      </c>
      <c r="D24" s="275" t="s">
        <v>313</v>
      </c>
      <c r="E24" s="94" t="s">
        <v>315</v>
      </c>
      <c r="F24" s="122"/>
      <c r="G24" s="187"/>
      <c r="Y24" s="63"/>
      <c r="AT24" s="63"/>
    </row>
    <row r="25" spans="1:46" s="250" customFormat="1" ht="34.5" customHeight="1" x14ac:dyDescent="0.25">
      <c r="A25" s="116"/>
      <c r="B25" s="251"/>
      <c r="C25" s="94" t="s">
        <v>310</v>
      </c>
      <c r="D25" s="275" t="s">
        <v>313</v>
      </c>
      <c r="E25" s="94" t="s">
        <v>316</v>
      </c>
      <c r="F25" s="122"/>
      <c r="G25" s="187"/>
      <c r="Y25" s="63"/>
      <c r="AT25" s="63"/>
    </row>
    <row r="26" spans="1:46" s="250" customFormat="1" ht="41.25" customHeight="1" x14ac:dyDescent="0.25">
      <c r="A26" s="116">
        <v>4</v>
      </c>
      <c r="B26" s="96" t="s">
        <v>469</v>
      </c>
      <c r="C26" s="294" t="s">
        <v>461</v>
      </c>
      <c r="D26" s="275" t="s">
        <v>463</v>
      </c>
      <c r="E26" s="94" t="s">
        <v>465</v>
      </c>
      <c r="F26" s="122" t="s">
        <v>466</v>
      </c>
      <c r="G26" s="187" t="s">
        <v>467</v>
      </c>
      <c r="Y26" s="63"/>
      <c r="AT26" s="63"/>
    </row>
    <row r="27" spans="1:46" s="250" customFormat="1" ht="34.5" customHeight="1" x14ac:dyDescent="0.25">
      <c r="A27" s="116">
        <v>5</v>
      </c>
      <c r="B27" s="96" t="s">
        <v>468</v>
      </c>
      <c r="C27" s="294" t="s">
        <v>462</v>
      </c>
      <c r="D27" s="275" t="s">
        <v>464</v>
      </c>
      <c r="E27" s="94" t="s">
        <v>465</v>
      </c>
      <c r="F27" s="122" t="s">
        <v>466</v>
      </c>
      <c r="G27" s="187" t="s">
        <v>467</v>
      </c>
      <c r="Y27" s="63"/>
      <c r="AT27" s="63"/>
    </row>
    <row r="28" spans="1:46" s="250" customFormat="1" ht="34.5" customHeight="1" x14ac:dyDescent="0.25">
      <c r="A28" s="116">
        <v>6</v>
      </c>
      <c r="B28" s="96" t="s">
        <v>213</v>
      </c>
      <c r="C28" s="295" t="s">
        <v>377</v>
      </c>
      <c r="D28" s="296" t="s">
        <v>377</v>
      </c>
      <c r="E28" s="81" t="s">
        <v>388</v>
      </c>
      <c r="F28" s="122" t="s">
        <v>399</v>
      </c>
      <c r="G28" s="187" t="s">
        <v>400</v>
      </c>
      <c r="Y28" s="63"/>
      <c r="AT28" s="63"/>
    </row>
    <row r="29" spans="1:46" s="250" customFormat="1" ht="34.5" customHeight="1" x14ac:dyDescent="0.25">
      <c r="A29" s="116"/>
      <c r="B29" s="96"/>
      <c r="C29" s="94" t="s">
        <v>378</v>
      </c>
      <c r="D29" s="275" t="s">
        <v>394</v>
      </c>
      <c r="E29" s="81" t="s">
        <v>388</v>
      </c>
      <c r="F29" s="122" t="s">
        <v>399</v>
      </c>
      <c r="G29" s="187" t="s">
        <v>401</v>
      </c>
      <c r="Y29" s="63"/>
      <c r="AT29" s="63"/>
    </row>
    <row r="30" spans="1:46" s="250" customFormat="1" ht="34.5" customHeight="1" x14ac:dyDescent="0.25">
      <c r="A30" s="116"/>
      <c r="B30" s="96"/>
      <c r="C30" s="94" t="s">
        <v>379</v>
      </c>
      <c r="D30" s="275" t="s">
        <v>395</v>
      </c>
      <c r="E30" s="81" t="s">
        <v>388</v>
      </c>
      <c r="F30" s="122" t="s">
        <v>399</v>
      </c>
      <c r="G30" s="187"/>
      <c r="Y30" s="63"/>
      <c r="AT30" s="63"/>
    </row>
    <row r="31" spans="1:46" s="250" customFormat="1" ht="45" customHeight="1" x14ac:dyDescent="0.25">
      <c r="A31" s="116"/>
      <c r="B31" s="96"/>
      <c r="C31" s="94" t="s">
        <v>380</v>
      </c>
      <c r="D31" s="275" t="s">
        <v>395</v>
      </c>
      <c r="E31" s="81" t="s">
        <v>388</v>
      </c>
      <c r="F31" s="122" t="s">
        <v>399</v>
      </c>
      <c r="G31" s="187" t="s">
        <v>400</v>
      </c>
      <c r="Y31" s="63"/>
      <c r="AT31" s="63"/>
    </row>
    <row r="32" spans="1:46" s="250" customFormat="1" ht="34.5" customHeight="1" x14ac:dyDescent="0.25">
      <c r="A32" s="116">
        <v>7</v>
      </c>
      <c r="B32" s="96" t="s">
        <v>214</v>
      </c>
      <c r="C32" s="70" t="s">
        <v>389</v>
      </c>
      <c r="D32" s="275" t="s">
        <v>396</v>
      </c>
      <c r="E32" s="81" t="s">
        <v>388</v>
      </c>
      <c r="F32" s="122" t="s">
        <v>399</v>
      </c>
      <c r="G32" s="187" t="s">
        <v>402</v>
      </c>
      <c r="Y32" s="63"/>
      <c r="AT32" s="63"/>
    </row>
    <row r="33" spans="1:46" s="250" customFormat="1" ht="34.5" customHeight="1" x14ac:dyDescent="0.25">
      <c r="A33" s="116"/>
      <c r="B33" s="96"/>
      <c r="C33" s="70" t="s">
        <v>390</v>
      </c>
      <c r="D33" s="275" t="s">
        <v>395</v>
      </c>
      <c r="E33" s="81" t="s">
        <v>388</v>
      </c>
      <c r="F33" s="122" t="s">
        <v>399</v>
      </c>
      <c r="G33" s="187" t="s">
        <v>400</v>
      </c>
      <c r="Y33" s="63"/>
      <c r="AT33" s="63"/>
    </row>
    <row r="34" spans="1:46" s="250" customFormat="1" ht="57.75" customHeight="1" x14ac:dyDescent="0.25">
      <c r="A34" s="116"/>
      <c r="B34" s="96"/>
      <c r="C34" s="70" t="s">
        <v>391</v>
      </c>
      <c r="D34" s="275" t="s">
        <v>397</v>
      </c>
      <c r="E34" s="81" t="s">
        <v>388</v>
      </c>
      <c r="F34" s="122" t="s">
        <v>399</v>
      </c>
      <c r="G34" s="187" t="s">
        <v>400</v>
      </c>
      <c r="Y34" s="63"/>
      <c r="AT34" s="63"/>
    </row>
    <row r="35" spans="1:46" s="250" customFormat="1" ht="34.5" customHeight="1" x14ac:dyDescent="0.25">
      <c r="A35" s="116">
        <v>8</v>
      </c>
      <c r="B35" s="96" t="s">
        <v>215</v>
      </c>
      <c r="C35" s="295" t="s">
        <v>377</v>
      </c>
      <c r="D35" s="275"/>
      <c r="E35" s="81" t="s">
        <v>388</v>
      </c>
      <c r="F35" s="122" t="s">
        <v>399</v>
      </c>
      <c r="G35" s="187"/>
      <c r="Y35" s="63"/>
      <c r="AT35" s="63"/>
    </row>
    <row r="36" spans="1:46" s="250" customFormat="1" ht="34.5" customHeight="1" x14ac:dyDescent="0.25">
      <c r="A36" s="116"/>
      <c r="B36" s="96"/>
      <c r="C36" s="94" t="s">
        <v>378</v>
      </c>
      <c r="D36" s="275" t="s">
        <v>395</v>
      </c>
      <c r="E36" s="81" t="s">
        <v>388</v>
      </c>
      <c r="F36" s="122" t="s">
        <v>399</v>
      </c>
      <c r="G36" s="187" t="s">
        <v>401</v>
      </c>
      <c r="Y36" s="63"/>
      <c r="AT36" s="63"/>
    </row>
    <row r="37" spans="1:46" s="69" customFormat="1" ht="17.45" customHeight="1" x14ac:dyDescent="0.25">
      <c r="A37" s="67"/>
      <c r="B37" s="96"/>
      <c r="C37" s="94" t="s">
        <v>379</v>
      </c>
      <c r="D37" s="70" t="s">
        <v>396</v>
      </c>
      <c r="E37" s="81" t="s">
        <v>388</v>
      </c>
      <c r="F37" s="122" t="s">
        <v>399</v>
      </c>
      <c r="G37" s="187" t="s">
        <v>400</v>
      </c>
      <c r="Y37" s="63"/>
      <c r="AT37" s="63"/>
    </row>
    <row r="38" spans="1:46" s="69" customFormat="1" ht="45" customHeight="1" x14ac:dyDescent="0.25">
      <c r="A38" s="107"/>
      <c r="B38" s="96"/>
      <c r="C38" s="94" t="s">
        <v>380</v>
      </c>
      <c r="D38" s="70" t="s">
        <v>398</v>
      </c>
      <c r="E38" s="81" t="s">
        <v>388</v>
      </c>
      <c r="F38" s="122" t="s">
        <v>399</v>
      </c>
      <c r="G38" s="187" t="s">
        <v>400</v>
      </c>
      <c r="Y38" s="63"/>
      <c r="AT38" s="63"/>
    </row>
    <row r="39" spans="1:46" s="94" customFormat="1" ht="57" customHeight="1" x14ac:dyDescent="0.25">
      <c r="A39" s="94">
        <v>9</v>
      </c>
      <c r="B39" s="94" t="s">
        <v>611</v>
      </c>
      <c r="C39" s="94" t="s">
        <v>622</v>
      </c>
      <c r="D39" s="94" t="s">
        <v>638</v>
      </c>
      <c r="E39" s="94" t="s">
        <v>639</v>
      </c>
      <c r="F39" s="94" t="s">
        <v>640</v>
      </c>
      <c r="G39" s="94" t="s">
        <v>641</v>
      </c>
    </row>
    <row r="40" spans="1:46" s="94" customFormat="1" ht="51.75" customHeight="1" x14ac:dyDescent="0.25">
      <c r="C40" s="94" t="s">
        <v>626</v>
      </c>
      <c r="D40" s="94" t="s">
        <v>642</v>
      </c>
      <c r="E40" s="94" t="s">
        <v>643</v>
      </c>
      <c r="F40" s="94" t="s">
        <v>644</v>
      </c>
      <c r="G40" s="94" t="s">
        <v>641</v>
      </c>
    </row>
    <row r="41" spans="1:46" s="94" customFormat="1" ht="25.5" customHeight="1" x14ac:dyDescent="0.25">
      <c r="C41" s="94" t="s">
        <v>630</v>
      </c>
      <c r="D41" s="94" t="s">
        <v>645</v>
      </c>
      <c r="E41" s="94" t="s">
        <v>646</v>
      </c>
      <c r="F41" s="94" t="s">
        <v>609</v>
      </c>
      <c r="G41" s="94" t="s">
        <v>647</v>
      </c>
    </row>
    <row r="42" spans="1:46" s="94" customFormat="1" ht="53.25" customHeight="1" x14ac:dyDescent="0.25">
      <c r="C42" s="94" t="s">
        <v>648</v>
      </c>
      <c r="D42" s="94" t="s">
        <v>398</v>
      </c>
      <c r="E42" s="94" t="s">
        <v>646</v>
      </c>
      <c r="F42" s="94" t="s">
        <v>649</v>
      </c>
      <c r="G42" s="94" t="s">
        <v>641</v>
      </c>
    </row>
    <row r="43" spans="1:46" s="94" customFormat="1" ht="24" customHeight="1" x14ac:dyDescent="0.25">
      <c r="A43" s="94">
        <v>10</v>
      </c>
      <c r="B43" s="94" t="s">
        <v>650</v>
      </c>
      <c r="C43" s="94" t="s">
        <v>651</v>
      </c>
      <c r="D43" s="94" t="s">
        <v>658</v>
      </c>
      <c r="E43" s="94" t="s">
        <v>661</v>
      </c>
      <c r="F43" s="94" t="s">
        <v>663</v>
      </c>
      <c r="G43" s="94" t="s">
        <v>492</v>
      </c>
    </row>
    <row r="44" spans="1:46" s="94" customFormat="1" ht="30" customHeight="1" x14ac:dyDescent="0.25">
      <c r="C44" s="94" t="s">
        <v>652</v>
      </c>
      <c r="D44" s="94" t="s">
        <v>658</v>
      </c>
      <c r="E44" s="94" t="s">
        <v>661</v>
      </c>
      <c r="F44" s="94" t="s">
        <v>663</v>
      </c>
      <c r="G44" s="94" t="s">
        <v>492</v>
      </c>
    </row>
    <row r="45" spans="1:46" s="94" customFormat="1" ht="30" customHeight="1" x14ac:dyDescent="0.25">
      <c r="C45" s="94" t="s">
        <v>357</v>
      </c>
      <c r="D45" s="94" t="s">
        <v>659</v>
      </c>
      <c r="E45" s="94" t="s">
        <v>662</v>
      </c>
      <c r="F45" s="94" t="s">
        <v>664</v>
      </c>
      <c r="G45" s="94" t="s">
        <v>492</v>
      </c>
    </row>
    <row r="46" spans="1:46" s="94" customFormat="1" ht="25.5" customHeight="1" x14ac:dyDescent="0.25">
      <c r="C46" s="94" t="s">
        <v>653</v>
      </c>
      <c r="D46" s="94" t="s">
        <v>660</v>
      </c>
      <c r="E46" s="94" t="s">
        <v>661</v>
      </c>
      <c r="F46" s="94" t="s">
        <v>665</v>
      </c>
      <c r="G46" s="94" t="s">
        <v>506</v>
      </c>
    </row>
    <row r="47" spans="1:46" s="94" customFormat="1" ht="24.75" customHeight="1" x14ac:dyDescent="0.25">
      <c r="C47" s="94" t="s">
        <v>654</v>
      </c>
      <c r="D47" s="94" t="s">
        <v>660</v>
      </c>
      <c r="E47" s="94" t="s">
        <v>661</v>
      </c>
      <c r="F47" s="94" t="s">
        <v>665</v>
      </c>
      <c r="G47" s="94" t="s">
        <v>506</v>
      </c>
    </row>
    <row r="48" spans="1:46" s="94" customFormat="1" ht="21.75" customHeight="1" x14ac:dyDescent="0.25"/>
    <row r="49" spans="1:46" s="94" customFormat="1" ht="21.75" customHeight="1" x14ac:dyDescent="0.25"/>
    <row r="50" spans="1:46" s="94" customFormat="1" ht="21.75" customHeight="1" x14ac:dyDescent="0.25"/>
    <row r="51" spans="1:46" s="94" customFormat="1" ht="21.75" customHeight="1" x14ac:dyDescent="0.25"/>
    <row r="52" spans="1:46" s="94" customFormat="1" ht="17.45" customHeight="1" x14ac:dyDescent="0.25"/>
    <row r="53" spans="1:46" s="94" customFormat="1" ht="17.45" customHeight="1" x14ac:dyDescent="0.25"/>
    <row r="54" spans="1:46" s="69" customFormat="1" ht="17.45" customHeight="1" x14ac:dyDescent="0.25">
      <c r="A54" s="107"/>
      <c r="B54" s="107"/>
      <c r="C54" s="107"/>
      <c r="D54" s="70"/>
      <c r="E54" s="123"/>
      <c r="F54" s="89"/>
      <c r="G54" s="120"/>
      <c r="Y54" s="63"/>
      <c r="AT54" s="63"/>
    </row>
    <row r="55" spans="1:46" s="69" customFormat="1" ht="17.45" customHeight="1" x14ac:dyDescent="0.25">
      <c r="A55" s="107"/>
      <c r="B55" s="107"/>
      <c r="C55" s="107"/>
      <c r="D55" s="70"/>
      <c r="E55" s="123"/>
      <c r="F55" s="89"/>
      <c r="G55" s="120"/>
      <c r="Y55" s="63"/>
      <c r="AT55" s="63"/>
    </row>
    <row r="56" spans="1:46" s="69" customFormat="1" ht="59.25" customHeight="1" x14ac:dyDescent="0.25">
      <c r="A56" s="116">
        <v>11</v>
      </c>
      <c r="B56" s="96" t="s">
        <v>217</v>
      </c>
      <c r="C56" s="94" t="s">
        <v>285</v>
      </c>
      <c r="D56" s="96" t="s">
        <v>290</v>
      </c>
      <c r="E56" s="275" t="s">
        <v>264</v>
      </c>
      <c r="F56" s="94" t="s">
        <v>293</v>
      </c>
      <c r="G56" s="89" t="s">
        <v>294</v>
      </c>
      <c r="Y56" s="63"/>
      <c r="AT56" s="63"/>
    </row>
    <row r="57" spans="1:46" ht="44.25" customHeight="1" x14ac:dyDescent="0.25">
      <c r="A57" s="116"/>
      <c r="B57" s="96"/>
      <c r="C57" s="94" t="s">
        <v>295</v>
      </c>
      <c r="D57" s="96" t="s">
        <v>291</v>
      </c>
      <c r="E57" s="275" t="s">
        <v>264</v>
      </c>
      <c r="F57" s="94" t="s">
        <v>293</v>
      </c>
      <c r="G57" s="89" t="s">
        <v>294</v>
      </c>
      <c r="Y57" s="63"/>
      <c r="AT57" s="63"/>
    </row>
    <row r="58" spans="1:46" ht="63.75" x14ac:dyDescent="0.25">
      <c r="A58" s="84"/>
      <c r="B58" s="96"/>
      <c r="C58" s="94" t="s">
        <v>279</v>
      </c>
      <c r="D58" s="96" t="s">
        <v>292</v>
      </c>
      <c r="E58" s="275" t="s">
        <v>264</v>
      </c>
      <c r="F58" s="94" t="s">
        <v>293</v>
      </c>
      <c r="G58" s="89" t="s">
        <v>294</v>
      </c>
      <c r="Y58" s="63"/>
      <c r="AT58" s="63"/>
    </row>
    <row r="59" spans="1:46" ht="63.75" x14ac:dyDescent="0.25">
      <c r="A59" s="84"/>
      <c r="B59" s="96"/>
      <c r="C59" s="94" t="s">
        <v>286</v>
      </c>
      <c r="D59" s="96" t="s">
        <v>292</v>
      </c>
      <c r="E59" s="275" t="s">
        <v>264</v>
      </c>
      <c r="F59" s="94" t="s">
        <v>293</v>
      </c>
      <c r="G59" s="89" t="s">
        <v>294</v>
      </c>
      <c r="Y59" s="63"/>
      <c r="AT59" s="63"/>
    </row>
    <row r="60" spans="1:46" s="69" customFormat="1" x14ac:dyDescent="0.25">
      <c r="A60" s="67"/>
      <c r="B60" s="107"/>
      <c r="C60" s="107"/>
      <c r="D60" s="21"/>
      <c r="E60" s="68"/>
      <c r="F60" s="83"/>
      <c r="G60" s="83"/>
      <c r="Y60" s="63"/>
      <c r="AT60" s="63"/>
    </row>
    <row r="61" spans="1:46" s="69" customFormat="1" x14ac:dyDescent="0.25">
      <c r="A61" s="67"/>
      <c r="B61" s="107"/>
      <c r="C61" s="107"/>
      <c r="D61" s="21"/>
      <c r="E61" s="68"/>
      <c r="F61" s="83"/>
      <c r="G61" s="83"/>
      <c r="Y61" s="63"/>
      <c r="AT61" s="63"/>
    </row>
    <row r="62" spans="1:46" s="69" customFormat="1" x14ac:dyDescent="0.25">
      <c r="A62" s="107"/>
      <c r="B62" s="107"/>
      <c r="C62" s="107"/>
      <c r="D62" s="21"/>
      <c r="E62" s="68"/>
      <c r="F62" s="83"/>
      <c r="G62" s="83"/>
      <c r="Y62" s="63"/>
      <c r="AT62" s="63"/>
    </row>
    <row r="63" spans="1:46" s="69" customFormat="1" x14ac:dyDescent="0.25">
      <c r="A63" s="107"/>
      <c r="B63" s="107"/>
      <c r="C63" s="107"/>
      <c r="D63" s="21"/>
      <c r="E63" s="68"/>
      <c r="F63" s="83"/>
      <c r="G63" s="83"/>
      <c r="Y63" s="63"/>
      <c r="AT63" s="63"/>
    </row>
    <row r="64" spans="1:46" s="69" customFormat="1" x14ac:dyDescent="0.25">
      <c r="A64" s="107"/>
      <c r="B64" s="107"/>
      <c r="C64" s="107"/>
      <c r="D64" s="21"/>
      <c r="E64" s="68"/>
      <c r="F64" s="83"/>
      <c r="G64" s="83"/>
      <c r="Y64" s="63"/>
      <c r="AT64" s="63"/>
    </row>
    <row r="65" spans="1:13" s="114" customFormat="1" ht="75" x14ac:dyDescent="0.25">
      <c r="A65" s="294">
        <v>28</v>
      </c>
      <c r="B65" s="112" t="s">
        <v>237</v>
      </c>
      <c r="C65" s="294" t="s">
        <v>347</v>
      </c>
      <c r="D65" s="315" t="s">
        <v>348</v>
      </c>
      <c r="E65" s="94" t="s">
        <v>326</v>
      </c>
      <c r="F65" s="93" t="s">
        <v>349</v>
      </c>
      <c r="G65" s="93" t="s">
        <v>342</v>
      </c>
    </row>
    <row r="66" spans="1:13" s="114" customFormat="1" ht="75" x14ac:dyDescent="0.25">
      <c r="A66" s="294">
        <v>29</v>
      </c>
      <c r="B66" s="112" t="s">
        <v>240</v>
      </c>
      <c r="C66" s="294" t="s">
        <v>347</v>
      </c>
      <c r="D66" s="315" t="s">
        <v>348</v>
      </c>
      <c r="E66" s="94" t="s">
        <v>326</v>
      </c>
      <c r="F66" s="93" t="s">
        <v>349</v>
      </c>
      <c r="G66" s="93" t="s">
        <v>342</v>
      </c>
    </row>
    <row r="67" spans="1:13" s="114" customFormat="1" ht="38.25" x14ac:dyDescent="0.25">
      <c r="A67" s="294">
        <v>30</v>
      </c>
      <c r="B67" s="96" t="s">
        <v>238</v>
      </c>
      <c r="C67" s="294" t="s">
        <v>542</v>
      </c>
      <c r="D67" s="294" t="s">
        <v>544</v>
      </c>
      <c r="E67" s="294" t="s">
        <v>546</v>
      </c>
      <c r="F67" s="294" t="s">
        <v>466</v>
      </c>
      <c r="G67" s="294" t="s">
        <v>537</v>
      </c>
    </row>
    <row r="68" spans="1:13" s="114" customFormat="1" ht="25.5" x14ac:dyDescent="0.25">
      <c r="A68" s="294"/>
      <c r="B68" s="112"/>
      <c r="C68" s="294" t="s">
        <v>543</v>
      </c>
      <c r="D68" s="294" t="s">
        <v>545</v>
      </c>
      <c r="E68" s="294" t="s">
        <v>546</v>
      </c>
      <c r="F68" s="294" t="s">
        <v>501</v>
      </c>
      <c r="G68" s="294" t="s">
        <v>503</v>
      </c>
    </row>
    <row r="69" spans="1:13" s="114" customFormat="1" ht="25.5" x14ac:dyDescent="0.25">
      <c r="A69" s="294">
        <v>31</v>
      </c>
      <c r="B69" s="265" t="s">
        <v>236</v>
      </c>
      <c r="C69" s="294" t="s">
        <v>542</v>
      </c>
      <c r="D69" s="294" t="s">
        <v>544</v>
      </c>
      <c r="E69" s="294" t="s">
        <v>546</v>
      </c>
      <c r="F69" s="294" t="s">
        <v>466</v>
      </c>
      <c r="G69" s="294" t="s">
        <v>537</v>
      </c>
    </row>
    <row r="70" spans="1:13" s="114" customFormat="1" ht="25.5" x14ac:dyDescent="0.25">
      <c r="A70" s="294"/>
      <c r="B70" s="112"/>
      <c r="C70" s="294" t="s">
        <v>543</v>
      </c>
      <c r="D70" s="294" t="s">
        <v>545</v>
      </c>
      <c r="E70" s="294" t="s">
        <v>546</v>
      </c>
      <c r="F70" s="294" t="s">
        <v>501</v>
      </c>
      <c r="G70" s="294" t="s">
        <v>503</v>
      </c>
    </row>
    <row r="71" spans="1:13" s="114" customFormat="1" ht="38.25" x14ac:dyDescent="0.25">
      <c r="A71" s="294">
        <v>32</v>
      </c>
      <c r="B71" s="302" t="s">
        <v>354</v>
      </c>
      <c r="C71" s="294" t="s">
        <v>534</v>
      </c>
      <c r="D71" s="94" t="s">
        <v>535</v>
      </c>
      <c r="E71" s="94" t="s">
        <v>536</v>
      </c>
      <c r="F71" s="294" t="s">
        <v>466</v>
      </c>
      <c r="G71" s="294" t="s">
        <v>537</v>
      </c>
    </row>
    <row r="72" spans="1:13" s="114" customFormat="1" ht="25.5" x14ac:dyDescent="0.25">
      <c r="A72" s="294"/>
      <c r="B72" s="112"/>
      <c r="C72" s="294" t="s">
        <v>538</v>
      </c>
      <c r="D72" s="94" t="s">
        <v>539</v>
      </c>
      <c r="E72" s="94" t="s">
        <v>540</v>
      </c>
      <c r="F72" s="294" t="s">
        <v>541</v>
      </c>
      <c r="G72" s="294" t="s">
        <v>527</v>
      </c>
    </row>
    <row r="73" spans="1:13" s="114" customFormat="1" ht="25.5" x14ac:dyDescent="0.25">
      <c r="A73" s="294">
        <v>33</v>
      </c>
      <c r="B73" s="112" t="s">
        <v>239</v>
      </c>
      <c r="C73" s="294" t="s">
        <v>494</v>
      </c>
      <c r="D73" s="94" t="s">
        <v>497</v>
      </c>
      <c r="E73" s="94" t="s">
        <v>500</v>
      </c>
      <c r="F73" s="294" t="s">
        <v>501</v>
      </c>
      <c r="G73" s="294" t="s">
        <v>503</v>
      </c>
    </row>
    <row r="74" spans="1:13" s="114" customFormat="1" ht="25.5" x14ac:dyDescent="0.25">
      <c r="A74" s="294"/>
      <c r="B74" s="112"/>
      <c r="C74" s="294" t="s">
        <v>495</v>
      </c>
      <c r="D74" s="94" t="s">
        <v>498</v>
      </c>
      <c r="E74" s="94" t="s">
        <v>500</v>
      </c>
      <c r="F74" s="294" t="s">
        <v>502</v>
      </c>
      <c r="G74" s="294" t="s">
        <v>492</v>
      </c>
    </row>
    <row r="75" spans="1:13" s="114" customFormat="1" ht="25.5" x14ac:dyDescent="0.25">
      <c r="A75" s="294"/>
      <c r="B75" s="112"/>
      <c r="C75" s="294" t="s">
        <v>496</v>
      </c>
      <c r="D75" s="94" t="s">
        <v>499</v>
      </c>
      <c r="E75" s="94" t="s">
        <v>500</v>
      </c>
      <c r="F75" s="294"/>
      <c r="G75" s="294" t="s">
        <v>492</v>
      </c>
    </row>
    <row r="76" spans="1:13" x14ac:dyDescent="0.25">
      <c r="A76" s="70"/>
      <c r="B76" s="70"/>
      <c r="C76" s="70"/>
      <c r="D76" s="70"/>
      <c r="E76" s="71"/>
      <c r="F76" s="82"/>
      <c r="G76" s="82"/>
    </row>
    <row r="77" spans="1:13" x14ac:dyDescent="0.25">
      <c r="A77" s="73"/>
      <c r="B77" s="73"/>
      <c r="C77" s="73"/>
      <c r="D77" s="73"/>
    </row>
    <row r="78" spans="1:13" x14ac:dyDescent="0.25">
      <c r="A78" s="142" t="s">
        <v>37</v>
      </c>
      <c r="B78" s="142"/>
      <c r="C78" s="142"/>
      <c r="D78" s="143"/>
    </row>
    <row r="79" spans="1:13" ht="14.45" customHeight="1" x14ac:dyDescent="0.25">
      <c r="A79" s="85">
        <v>1</v>
      </c>
      <c r="B79" s="85"/>
      <c r="C79" s="465" t="s">
        <v>87</v>
      </c>
      <c r="D79" s="465"/>
      <c r="E79" s="465"/>
      <c r="F79" s="465"/>
      <c r="G79" s="465"/>
    </row>
    <row r="80" spans="1:13" ht="14.45" customHeight="1" x14ac:dyDescent="0.25">
      <c r="A80" s="86">
        <v>2</v>
      </c>
      <c r="B80" s="86"/>
      <c r="C80" s="463" t="s">
        <v>88</v>
      </c>
      <c r="D80" s="463"/>
      <c r="E80" s="463"/>
      <c r="F80" s="463"/>
      <c r="G80" s="463"/>
      <c r="H80" s="463"/>
      <c r="I80" s="463"/>
      <c r="J80" s="463"/>
      <c r="K80" s="463"/>
      <c r="L80" s="463"/>
      <c r="M80" s="463"/>
    </row>
    <row r="81" spans="1:13" ht="14.45" customHeight="1" x14ac:dyDescent="0.25">
      <c r="A81" s="66">
        <v>3</v>
      </c>
      <c r="B81" s="66"/>
      <c r="C81" s="463" t="s">
        <v>89</v>
      </c>
      <c r="D81" s="463"/>
      <c r="E81" s="463"/>
      <c r="F81" s="463"/>
      <c r="G81" s="463"/>
      <c r="H81" s="463"/>
      <c r="I81" s="463"/>
      <c r="J81" s="463"/>
      <c r="K81" s="463"/>
      <c r="L81" s="463"/>
      <c r="M81" s="463"/>
    </row>
    <row r="82" spans="1:13" ht="14.45" customHeight="1" x14ac:dyDescent="0.25">
      <c r="A82" s="66">
        <v>4</v>
      </c>
      <c r="B82" s="66"/>
      <c r="C82" s="464" t="s">
        <v>90</v>
      </c>
      <c r="D82" s="464"/>
      <c r="E82" s="464"/>
      <c r="F82" s="464"/>
      <c r="G82" s="464"/>
    </row>
    <row r="108" spans="4:4" x14ac:dyDescent="0.25">
      <c r="D108" s="76"/>
    </row>
    <row r="109" spans="4:4" x14ac:dyDescent="0.25">
      <c r="D109" s="77"/>
    </row>
    <row r="113" spans="4:4" x14ac:dyDescent="0.25">
      <c r="D113" s="76"/>
    </row>
    <row r="114" spans="4:4" x14ac:dyDescent="0.25">
      <c r="D114" s="77"/>
    </row>
    <row r="118" spans="4:4" x14ac:dyDescent="0.25">
      <c r="D118" s="76"/>
    </row>
    <row r="119" spans="4:4" x14ac:dyDescent="0.25">
      <c r="D119" s="77"/>
    </row>
    <row r="123" spans="4:4" x14ac:dyDescent="0.25">
      <c r="D123" s="76"/>
    </row>
    <row r="124" spans="4:4" x14ac:dyDescent="0.25">
      <c r="D124" s="77"/>
    </row>
    <row r="128" spans="4:4" x14ac:dyDescent="0.25">
      <c r="D128" s="76"/>
    </row>
    <row r="129" spans="4:4" x14ac:dyDescent="0.25">
      <c r="D129" s="77"/>
    </row>
  </sheetData>
  <mergeCells count="7">
    <mergeCell ref="C81:M81"/>
    <mergeCell ref="C82:G82"/>
    <mergeCell ref="H4:X4"/>
    <mergeCell ref="Z4:AS4"/>
    <mergeCell ref="A2:G2"/>
    <mergeCell ref="C79:G79"/>
    <mergeCell ref="C80:M80"/>
  </mergeCells>
  <pageMargins left="1.0236220472440944" right="0.43307086614173229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1.Tujuan </vt:lpstr>
      <vt:lpstr>1b.TujuanKeg</vt:lpstr>
      <vt:lpstr>2.Identifikasi Risiko</vt:lpstr>
      <vt:lpstr>3a.Analisis Risiko</vt:lpstr>
      <vt:lpstr>3b.KKA</vt:lpstr>
      <vt:lpstr>4. peta resiko</vt:lpstr>
      <vt:lpstr>4.Peta Risiko</vt:lpstr>
      <vt:lpstr>6.Keg Pengendalian</vt:lpstr>
      <vt:lpstr>7.Infokom</vt:lpstr>
      <vt:lpstr>8. Pemantauan</vt:lpstr>
      <vt:lpstr>'2.Identifikasi Risiko'!Print_Area</vt:lpstr>
      <vt:lpstr>'3a.Analisis Risiko'!Print_Area</vt:lpstr>
      <vt:lpstr>'2.Identifikasi Risiko'!Print_Titles</vt:lpstr>
      <vt:lpstr>'6.Keg Pengendalian'!Print_Titles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Toshiba</cp:lastModifiedBy>
  <cp:lastPrinted>2018-04-12T00:47:42Z</cp:lastPrinted>
  <dcterms:created xsi:type="dcterms:W3CDTF">2012-06-18T23:39:43Z</dcterms:created>
  <dcterms:modified xsi:type="dcterms:W3CDTF">2018-05-22T07:24:12Z</dcterms:modified>
</cp:coreProperties>
</file>