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D:\04 Perencanaan Tahun 2022\Bahan SAKIP 2022\"/>
    </mc:Choice>
  </mc:AlternateContent>
  <xr:revisionPtr revIDLastSave="0" documentId="13_ncr:1_{21B797A7-03F5-4DD7-AFDB-66976F02E777}" xr6:coauthVersionLast="47" xr6:coauthVersionMax="47" xr10:uidLastSave="{00000000-0000-0000-0000-000000000000}"/>
  <bookViews>
    <workbookView xWindow="-100" yWindow="0" windowWidth="9840" windowHeight="10070" activeTab="2" xr2:uid="{00000000-000D-0000-FFFF-FFFF00000000}"/>
  </bookViews>
  <sheets>
    <sheet name="cascading bid" sheetId="1" r:id="rId1"/>
    <sheet name="cascading sekre" sheetId="7" r:id="rId2"/>
    <sheet name="cascading 2022" sheetId="2" r:id="rId3"/>
    <sheet name="Rencana Aksi 2021" sheetId="3" r:id="rId4"/>
    <sheet name="realisasi RA TW 1" sheetId="4" r:id="rId5"/>
    <sheet name="data" sheetId="6" r:id="rId6"/>
    <sheet name="RKT" sheetId="8" r:id="rId7"/>
    <sheet name="realisasi RA TW 2" sheetId="5" r:id="rId8"/>
    <sheet name="new cascad sekre" sheetId="9" r:id="rId9"/>
    <sheet name="definisi ope sekre" sheetId="10" r:id="rId10"/>
  </sheets>
  <externalReferences>
    <externalReference r:id="rId11"/>
    <externalReference r:id="rId12"/>
    <externalReference r:id="rId13"/>
    <externalReference r:id="rId14"/>
  </externalReferences>
  <definedNames>
    <definedName name="kadis">#REF!</definedName>
    <definedName name="OPD">#REF!</definedName>
    <definedName name="_xlnm.Print_Area" localSheetId="2">'cascading 2022'!$A$1:$R$143</definedName>
    <definedName name="_xlnm.Print_Area" localSheetId="0">'cascading bid'!$A$1:$W$35</definedName>
    <definedName name="TahunAnggar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0" i="4" l="1"/>
  <c r="V70" i="4"/>
  <c r="V69" i="4"/>
  <c r="AA59" i="4"/>
  <c r="Z59" i="4"/>
  <c r="V59" i="4"/>
  <c r="U59" i="4"/>
  <c r="C83" i="4" s="1"/>
  <c r="AA58" i="4"/>
  <c r="Z58" i="4"/>
  <c r="V58" i="4"/>
  <c r="U58" i="4"/>
  <c r="C82" i="4" s="1"/>
  <c r="AA57" i="4"/>
  <c r="Z57" i="4"/>
  <c r="V57" i="4"/>
  <c r="AA56" i="4"/>
  <c r="Z56" i="4"/>
  <c r="V56" i="4"/>
  <c r="AA55" i="4"/>
  <c r="Z55" i="4"/>
  <c r="V55" i="4"/>
  <c r="K55" i="4"/>
  <c r="H55" i="4"/>
  <c r="E54" i="4"/>
  <c r="K54" i="4"/>
  <c r="G55" i="4"/>
  <c r="AA54" i="4"/>
  <c r="Z54" i="4"/>
  <c r="V54" i="4"/>
  <c r="U54" i="4"/>
  <c r="C81" i="4" s="1"/>
  <c r="AA53" i="4"/>
  <c r="Z53" i="4"/>
  <c r="V53" i="4"/>
  <c r="J53" i="4"/>
  <c r="K53" i="4" s="1"/>
  <c r="E53" i="4"/>
  <c r="AA52" i="4"/>
  <c r="Z52" i="4"/>
  <c r="V52" i="4"/>
  <c r="J52" i="4"/>
  <c r="K52" i="4" s="1"/>
  <c r="E52" i="4"/>
  <c r="I52" i="4"/>
  <c r="H52" i="4"/>
  <c r="G52" i="4"/>
  <c r="F52" i="4"/>
  <c r="AA51" i="4"/>
  <c r="Z51" i="4"/>
  <c r="V51" i="4"/>
  <c r="K51" i="4"/>
  <c r="AA50" i="4"/>
  <c r="Z50" i="4"/>
  <c r="V50" i="4"/>
  <c r="K50" i="4"/>
  <c r="AC49" i="4"/>
  <c r="AA49" i="4"/>
  <c r="Z49" i="4"/>
  <c r="X49" i="4"/>
  <c r="X50" i="4"/>
  <c r="V49" i="4"/>
  <c r="J49" i="4"/>
  <c r="K49" i="4" s="1"/>
  <c r="AA48" i="4"/>
  <c r="Z48" i="4"/>
  <c r="V48" i="4"/>
  <c r="J48" i="4"/>
  <c r="K48" i="4" s="1"/>
  <c r="E48" i="4"/>
  <c r="AA47" i="4"/>
  <c r="Z47" i="4"/>
  <c r="V47" i="4"/>
  <c r="AA46" i="4"/>
  <c r="Z46" i="4"/>
  <c r="V46" i="4"/>
  <c r="U46" i="4"/>
  <c r="C80" i="4" s="1"/>
  <c r="C46" i="4"/>
  <c r="AA45" i="4"/>
  <c r="Z45" i="4"/>
  <c r="V45" i="4"/>
  <c r="AA44" i="4"/>
  <c r="Z44" i="4"/>
  <c r="X44" i="4"/>
  <c r="X45" i="4"/>
  <c r="V44" i="4"/>
  <c r="L44" i="4"/>
  <c r="AA43" i="4"/>
  <c r="Z43" i="4"/>
  <c r="V43" i="4"/>
  <c r="L43" i="4"/>
  <c r="AA42" i="4"/>
  <c r="Z42" i="4"/>
  <c r="V42" i="4"/>
  <c r="L42" i="4"/>
  <c r="AA41" i="4"/>
  <c r="Z41" i="4"/>
  <c r="V41" i="4"/>
  <c r="U41" i="4"/>
  <c r="C86" i="4" s="1"/>
  <c r="L41" i="4"/>
  <c r="C41" i="4"/>
  <c r="B41" i="4"/>
  <c r="J39" i="4"/>
  <c r="E39" i="4"/>
  <c r="J38" i="4"/>
  <c r="E38" i="4"/>
  <c r="AA37" i="4"/>
  <c r="Z37" i="4"/>
  <c r="V37" i="4"/>
  <c r="J37" i="4"/>
  <c r="E37" i="4"/>
  <c r="AA36" i="4"/>
  <c r="Z36" i="4"/>
  <c r="V36" i="4"/>
  <c r="J36" i="4"/>
  <c r="E36" i="4"/>
  <c r="AA35" i="4"/>
  <c r="Z35" i="4"/>
  <c r="V35" i="4"/>
  <c r="K35" i="4"/>
  <c r="AA34" i="4"/>
  <c r="Z34" i="4"/>
  <c r="V34" i="4"/>
  <c r="F34" i="4"/>
  <c r="F33" i="4"/>
  <c r="AA33" i="4"/>
  <c r="Z33" i="4"/>
  <c r="V33" i="4"/>
  <c r="AA32" i="4"/>
  <c r="Z32" i="4"/>
  <c r="V32" i="4"/>
  <c r="AA30" i="4"/>
  <c r="Z30" i="4"/>
  <c r="V30" i="4"/>
  <c r="U30" i="4"/>
  <c r="C91" i="4" s="1"/>
  <c r="C30" i="4"/>
  <c r="J28" i="4"/>
  <c r="K28" i="4" s="1"/>
  <c r="J27" i="4"/>
  <c r="E27" i="4"/>
  <c r="J26" i="4"/>
  <c r="K26" i="4" s="1"/>
  <c r="E26" i="4"/>
  <c r="J25" i="4"/>
  <c r="E25" i="4"/>
  <c r="E24" i="4"/>
  <c r="K24" i="4"/>
  <c r="AA23" i="4"/>
  <c r="V23" i="4"/>
  <c r="H23" i="4"/>
  <c r="I23" i="4"/>
  <c r="G23" i="4"/>
  <c r="AA22" i="4"/>
  <c r="Z22" i="4"/>
  <c r="V22" i="4"/>
  <c r="AA21" i="4"/>
  <c r="Z21" i="4"/>
  <c r="V21" i="4"/>
  <c r="AA20" i="4"/>
  <c r="Z20" i="4"/>
  <c r="V20" i="4"/>
  <c r="U20" i="4"/>
  <c r="C90" i="4" s="1"/>
  <c r="J18" i="4"/>
  <c r="K18" i="4" s="1"/>
  <c r="H18" i="4"/>
  <c r="G18" i="4"/>
  <c r="J17" i="4"/>
  <c r="E17" i="4"/>
  <c r="J16" i="4"/>
  <c r="E16" i="4"/>
  <c r="J15" i="4"/>
  <c r="E15" i="4"/>
  <c r="I15" i="4"/>
  <c r="H15" i="4"/>
  <c r="G15" i="4"/>
  <c r="F15" i="4"/>
  <c r="K13" i="4"/>
  <c r="AA12" i="4"/>
  <c r="Z12" i="4"/>
  <c r="V12" i="4"/>
  <c r="E12" i="4"/>
  <c r="K12" i="4"/>
  <c r="AA11" i="4"/>
  <c r="Z11" i="4"/>
  <c r="V11" i="4"/>
  <c r="E11" i="4"/>
  <c r="AA10" i="4"/>
  <c r="Z10" i="4"/>
  <c r="V10" i="4"/>
  <c r="U10" i="4"/>
  <c r="C89" i="4" s="1"/>
  <c r="C10" i="4"/>
  <c r="B10" i="4"/>
  <c r="C5" i="4"/>
  <c r="A5" i="4"/>
  <c r="C4" i="4"/>
  <c r="A4" i="4"/>
  <c r="C91" i="3"/>
  <c r="E90" i="3"/>
  <c r="C86" i="3"/>
  <c r="C83" i="3"/>
  <c r="C82" i="3"/>
  <c r="C81" i="3"/>
  <c r="C80" i="3"/>
  <c r="N70" i="3"/>
  <c r="N69" i="3"/>
  <c r="G48" i="3"/>
  <c r="F48" i="3"/>
  <c r="E48" i="3"/>
  <c r="D48" i="3"/>
  <c r="U47" i="3"/>
  <c r="F47" i="3"/>
  <c r="S39" i="3"/>
  <c r="C39" i="3"/>
  <c r="B39" i="3"/>
  <c r="S37" i="3"/>
  <c r="S35" i="3"/>
  <c r="S34" i="3"/>
  <c r="S32" i="3"/>
  <c r="G32" i="3"/>
  <c r="F32" i="3"/>
  <c r="E32" i="3"/>
  <c r="D32" i="3"/>
  <c r="W31" i="3"/>
  <c r="V31" i="3"/>
  <c r="U31" i="3"/>
  <c r="T31" i="3"/>
  <c r="S31" i="3"/>
  <c r="G31" i="3"/>
  <c r="F31" i="3"/>
  <c r="E31" i="3"/>
  <c r="D31" i="3"/>
  <c r="S30" i="3"/>
  <c r="S28" i="3"/>
  <c r="W24" i="3"/>
  <c r="V24" i="3"/>
  <c r="U24" i="3"/>
  <c r="X24" i="3"/>
  <c r="U25" i="3"/>
  <c r="G24" i="3"/>
  <c r="F24" i="3"/>
  <c r="E24" i="3"/>
  <c r="D24" i="3"/>
  <c r="G23" i="3"/>
  <c r="F23" i="3"/>
  <c r="E23" i="3"/>
  <c r="D23" i="3"/>
  <c r="U21" i="3"/>
  <c r="V21" i="3"/>
  <c r="W21" i="3"/>
  <c r="X21" i="3"/>
  <c r="W22" i="3"/>
  <c r="V22" i="3"/>
  <c r="U22" i="3"/>
  <c r="S21" i="3"/>
  <c r="M21" i="3"/>
  <c r="C90" i="3" s="1"/>
  <c r="G17" i="3"/>
  <c r="F17" i="3"/>
  <c r="E17" i="3"/>
  <c r="D17" i="3"/>
  <c r="G16" i="3"/>
  <c r="F16" i="3"/>
  <c r="E16" i="3"/>
  <c r="D16" i="3"/>
  <c r="S15" i="3"/>
  <c r="G12" i="3"/>
  <c r="F12" i="3"/>
  <c r="E12" i="3"/>
  <c r="D12" i="3"/>
  <c r="N11" i="3"/>
  <c r="G11" i="3"/>
  <c r="F11" i="3"/>
  <c r="E11" i="3"/>
  <c r="D11" i="3"/>
  <c r="S10" i="3"/>
  <c r="N10" i="3"/>
  <c r="M10" i="3"/>
  <c r="C89" i="3"/>
  <c r="C5" i="3"/>
  <c r="A5" i="3"/>
  <c r="C4" i="3"/>
  <c r="A4" i="3"/>
  <c r="K27" i="4"/>
  <c r="G34" i="4"/>
  <c r="W25" i="3"/>
  <c r="X31" i="3"/>
  <c r="W32" i="3"/>
  <c r="V25" i="3"/>
  <c r="G33" i="4"/>
  <c r="H34" i="4"/>
  <c r="V32" i="3"/>
  <c r="U32" i="3"/>
  <c r="T32" i="3"/>
  <c r="X32" i="3"/>
  <c r="H33" i="4"/>
  <c r="I34" i="4"/>
  <c r="K39" i="4" l="1"/>
  <c r="K37" i="4"/>
  <c r="K17" i="4"/>
  <c r="K15" i="4"/>
  <c r="K38" i="4"/>
  <c r="K16" i="4"/>
  <c r="K36" i="4"/>
  <c r="K25" i="4"/>
</calcChain>
</file>

<file path=xl/sharedStrings.xml><?xml version="1.0" encoding="utf-8"?>
<sst xmlns="http://schemas.openxmlformats.org/spreadsheetml/2006/main" count="480" uniqueCount="296">
  <si>
    <t>tambahkan : Tersedianya perumahan layak huni pada kawasan permukiman kumuh</t>
  </si>
  <si>
    <t>IK : jumlah rumah layak huni</t>
  </si>
  <si>
    <t>CASCADING DINAS PERUMAHAN RAKYAT, KAWASAN PERMUKIMAN DAN PERTANAHAN</t>
  </si>
  <si>
    <t>RENCANA AKSI</t>
  </si>
  <si>
    <t>NO.</t>
  </si>
  <si>
    <t>SASARAN STRATEGIS</t>
  </si>
  <si>
    <t>INDIKATOR KINERJA UTAMA</t>
  </si>
  <si>
    <t>TARGET KINERJA</t>
  </si>
  <si>
    <t>PENCAPAIAN TARGET INDIKATOR KINERJA UTAMA</t>
  </si>
  <si>
    <t>PROGRAM</t>
  </si>
  <si>
    <t>KEGIATAN</t>
  </si>
  <si>
    <t>INDIKATOR OUTPUT KEGIATAN</t>
  </si>
  <si>
    <t>TARGET</t>
  </si>
  <si>
    <t>ANGGARAN</t>
  </si>
  <si>
    <t>KET</t>
  </si>
  <si>
    <t>TW I</t>
  </si>
  <si>
    <t>TW II</t>
  </si>
  <si>
    <t>TW III</t>
  </si>
  <si>
    <t>TW IV</t>
  </si>
  <si>
    <t>LANGKAH-LANGKAH/AKTIVITAS PENCAPAIAN TARGET IKU</t>
  </si>
  <si>
    <t>Meningkatnya PSU Permukiman</t>
  </si>
  <si>
    <t>Persentase Peningkatan PSU Permukiman</t>
  </si>
  <si>
    <t>Menyusun Kerangka Acuan Kerja dan Harga Perkiraan Sendiri</t>
  </si>
  <si>
    <t>Meningkatnya Kualitas Lingkungan Kawasan Permukiman</t>
  </si>
  <si>
    <t>180 ha</t>
  </si>
  <si>
    <t>Fisik  :</t>
  </si>
  <si>
    <t>Proses Pengadaan Barang dan Jasa</t>
  </si>
  <si>
    <t>Keuangan :</t>
  </si>
  <si>
    <t>Pelaksanaan Pekerjaan</t>
  </si>
  <si>
    <t>Serah Terima Hasil Pekerjaan</t>
  </si>
  <si>
    <t>Menyusun Laporan Pelaksanaan Kegiatan</t>
  </si>
  <si>
    <t>Menurunnya Kawasan Kumuh</t>
  </si>
  <si>
    <t>Persentase Penurunan Kawasan Kumuh</t>
  </si>
  <si>
    <t>Program Kawasan Permukiman</t>
  </si>
  <si>
    <t>Penataan Kawasan Permukiman Kumuh dengan Luas 10 (Sepuluh) Ha sampai dengan di Bawah 15 (Lima Belas) Ha</t>
  </si>
  <si>
    <t>Tertatanya Kawasan Permukiman Kumuh Kewenangan Provinsi</t>
  </si>
  <si>
    <t>1 laporan</t>
  </si>
  <si>
    <t>Meningkatnya Rumah Layak Huni Bagi Korban Bencana dan/atau Relokasi Program Pemerintah Provinsi</t>
  </si>
  <si>
    <t>Persentase Rumah Layak Huni Bagi Masyarakat Korban Bencana</t>
  </si>
  <si>
    <t>Pendataan penyediaan dan Rehabilitasi Rumah Korban Bencana atau Relokasi Program Provinsi</t>
  </si>
  <si>
    <t>Persentase Data Penyediaan dan Rehabilitasi Rumah Korban Bencana atau Relokasi Program Provinsi</t>
  </si>
  <si>
    <t>Terlaksananya Monitoring dan Evaluasi Penyelenggaraan Bidang Perumahan Rakyat</t>
  </si>
  <si>
    <t>Persentase Rumah Layak Huni Bagi Masyarakat Yang Terkena Relokasi Akibat Program Pemerintah Daerah Provinsi</t>
  </si>
  <si>
    <t>Sosialisasi dan Persiapan Penyediaan dan Rehabilitasi Rumah Korban Bencana atau Relokasi Program Provinsi</t>
  </si>
  <si>
    <t>Terlaksananya Sosialisasi dan Persiapan Penyediaan dan Rehabilitasi Rumah Korban Bencana atau Relokasi Program Provinsi</t>
  </si>
  <si>
    <t>Terlaksananya Penguatan Kelembagaan dan Pembinaan Pokja Perumahan dan Kawasan Permukiman Provinsi Sumatera Barat</t>
  </si>
  <si>
    <t>Tersusunnya Standar Pelayanan Minimal Bidang Perumahan</t>
  </si>
  <si>
    <t>Terupdatenya Data Rumah Tidak Layak Huni di Provinsi Sumatera Barat</t>
  </si>
  <si>
    <t>Tersusunnya Dokumen Penyediaan Perumahan Kabupaten/Kota</t>
  </si>
  <si>
    <t>`</t>
  </si>
  <si>
    <t>Berkurangnya Jumlah Rumah Tidak Layak Huni di Kawasan Kumuh</t>
  </si>
  <si>
    <t>Meningkatnya Pemahaman Pelaku Pembangunan di Bidang Perumahan terhadap Rumah Yang Aman Bencana Alam</t>
  </si>
  <si>
    <t>Meningkatnya Tata Kelola Pertanahan</t>
  </si>
  <si>
    <t>Persentase Masalah Pertanahan Yang Ditangani</t>
  </si>
  <si>
    <t>Menyusun Kerangka Acuan Kerja</t>
  </si>
  <si>
    <t>Program Pengelolaan Izin Lokasi</t>
  </si>
  <si>
    <t>Pemberian Izin Lokasi Lintas Daerah Kabupaten/Kota dalam 1 (satu) Daerah Provinsi</t>
  </si>
  <si>
    <t xml:space="preserve">Terlaksananya Pemberian Rekomendasi / Fasilitasi Izin Lokasi dalam Rangka Penanaman Modal dan Kemudahan Berusaha Kewenangan Provinsi </t>
  </si>
  <si>
    <t>1 Laporan</t>
  </si>
  <si>
    <t>Menyiapkan bahan undangan dan permintaan narasumber</t>
  </si>
  <si>
    <t>Program Pengadaan Tanah Untuk Kepentingan Umum</t>
  </si>
  <si>
    <t>Penetapan Lokasi Pengadaan Tanah Untuk Kepentingan Umum</t>
  </si>
  <si>
    <t>Terlaksananya Penetapan Lokasi Pengadaan Tanah Untuk Kepentingan Umum di Wilayah Provinsi</t>
  </si>
  <si>
    <t>Pelaksanaan Kegiatan</t>
  </si>
  <si>
    <t>Program Penyelesaian Sengketa Tanah Garapan</t>
  </si>
  <si>
    <t>Penyelesaian Sengketa Tanah Garapan Lintas Daerah Kabupaten/Kota dalam 1 (Satu) Daerah Provinsi</t>
  </si>
  <si>
    <t>Terlaksananya Penyelesaian Sengketa Tanah Garapan Lintas Daerah Kabupaten/Kota dalam 1 (Satu) Daerah Provinsi</t>
  </si>
  <si>
    <t>Melengkapi Dokumen Pendukung</t>
  </si>
  <si>
    <t>Program Redistribusi Tanah Dan Ganti Kerugian Tanah Kelebihan Maksimum Dan Tanah Absentee</t>
  </si>
  <si>
    <t>Penetapan Subyek dan Obyek Redistribusi Tanah Lintas Daerah Kabupaten/Kota dalam 1 (Satu) Daerah Provinsi</t>
  </si>
  <si>
    <t>Terlaksananya Penetapan Ganti Kerugian Tanah Kelebihan Maksimum dan Tanah Absentee Lintas Daerah Kabupaten/Kota dalam 1 (Satu) Daerah Provinsi</t>
  </si>
  <si>
    <t>Penetapan Ganti Kerugian Tanah Kelebihan Maksimum dan Tanah Absentee Lintas Daerah Kabupaten/Kota dalam 1 (Satu) Daerah Provinsi</t>
  </si>
  <si>
    <t>Program Penetapan Tanah Ulayat</t>
  </si>
  <si>
    <t>Penetapan Tanah Ulayat yang Lokasinya Lintas Daerah Kabupaten/Kota dalam 1 (Satu) Daerah Provinsi</t>
  </si>
  <si>
    <t>Terlaksananya Penetapan Tanah Ulayat yang Lokasinya Lintas Daerah Kabupaten/Kota dalam 1 (Satu) Daerah Provinsi</t>
  </si>
  <si>
    <t>Program Pengelolaan Tanah Kosong</t>
  </si>
  <si>
    <t>Penyelesaian Masalah Tanah Kosong</t>
  </si>
  <si>
    <t>Terlaksananya Penyelesaian Masalah Tanah Kosong</t>
  </si>
  <si>
    <t>Inventarisasi dan Pemanfaatan Tanah Kosong</t>
  </si>
  <si>
    <t>Terlaksananya Inventarisasi dan Pemanfaatan Tanah Kosong</t>
  </si>
  <si>
    <t>Program Penatagunaan Tanah</t>
  </si>
  <si>
    <t>Perencanaan Penggunaan Tanah yang Hamparannya Lintas Daerah Kabupaten/Kota dalam 1 (Satu) Daerah Provinsi</t>
  </si>
  <si>
    <t>Tersedianya rencana penggunaan tanah yang hamparannya lintas daerah kabupaten/kota dalam 1 (satu) daerah provinsi</t>
  </si>
  <si>
    <t>1 Dokumen</t>
  </si>
  <si>
    <t xml:space="preserve">Pengumpulan data </t>
  </si>
  <si>
    <t>Program Penunjang Urusan Pemerintahan</t>
  </si>
  <si>
    <t>Perencanaan Penganggaran dan Evaluasi Kinerja Perangkat Daerah</t>
  </si>
  <si>
    <t>Persentase Sinkronisasi perencanaan dan Pelaksanaan Kinerja Perangkat Daerah</t>
  </si>
  <si>
    <t>Verifikasi Permasalahan</t>
  </si>
  <si>
    <t>Administrasi Keuangan Perangkat Daerah</t>
  </si>
  <si>
    <t>Tertib Administrasi Keuangan</t>
  </si>
  <si>
    <t>12 Bulan</t>
  </si>
  <si>
    <t>Pengolahan Data</t>
  </si>
  <si>
    <t>Administrasi Kepegawaian Perangkat Daerah</t>
  </si>
  <si>
    <t>Presentase Peningkatan Disiplin dan Kapasitas Sumberdaya Aparatur</t>
  </si>
  <si>
    <t>Administrasi Umum Daerah</t>
  </si>
  <si>
    <t>Tertib Administrasi Umum</t>
  </si>
  <si>
    <t>Pengadaan Barang Milik Daerah Penunjang Urusan Pemerintah Daerah</t>
  </si>
  <si>
    <t>Tertib Pengadaan Barang Milik Daerah</t>
  </si>
  <si>
    <t>Penyediaan Jasa Penunjang Urusan Pemerintah</t>
  </si>
  <si>
    <t>Tertib penyediaan jasa penunjang urusan pemerintah daerah</t>
  </si>
  <si>
    <t>Pemeliharaan Barang Milik Daerah Penunjang Urusan Pemerintah Daerah</t>
  </si>
  <si>
    <t>Tertib pemeliharaan barang milik daerah</t>
  </si>
  <si>
    <t>B</t>
  </si>
  <si>
    <t>Padang,                                          2021</t>
  </si>
  <si>
    <t>Kepala Dinas</t>
  </si>
  <si>
    <t>Perumahan Rakyat, Kawasan Permukiman dan Pertanahan</t>
  </si>
  <si>
    <t>Provinsi Sumatera Barat</t>
  </si>
  <si>
    <t>TWI</t>
  </si>
  <si>
    <t>REALISASI RENCANA AKSI PENCAPAIAN TARGET PENCAPAIAN KINERJA TRIWULAN III DAN TRIWULAN IV TAHUN 2020</t>
  </si>
  <si>
    <t>PER TW</t>
  </si>
  <si>
    <t>REALISASI</t>
  </si>
  <si>
    <t>%    CAPAIAN</t>
  </si>
  <si>
    <t>AKSI YANG TELAH DILAKUKAN UNTUK PENCAPAIAN TARGET KINERJA</t>
  </si>
  <si>
    <t>HAMBATAN/PERMASALAHAN DALAM PENCAPAIAN TARGET</t>
  </si>
  <si>
    <t>TINDAK LANJUT YANGTELAH/HARUS DILAKUKAN</t>
  </si>
  <si>
    <t>KETERANGAN</t>
  </si>
  <si>
    <t>REALISASI ANGGARAN</t>
  </si>
  <si>
    <t>Terlaksananya Perencanaan Penanganan Lingkungan perumahan</t>
  </si>
  <si>
    <t>2 Dokumen</t>
  </si>
  <si>
    <t>Fisik</t>
  </si>
  <si>
    <t>- Kegiatan Peningkatan Kualitas Perumahan Kumuh dan Permukiman Kumuh yang dibatalkan akibat rasionalisasi anggaran sebagai dampak COVID-19</t>
  </si>
  <si>
    <t>Terlaksananya Pembangunan Penanganan Lingkungan Perumahan</t>
  </si>
  <si>
    <t>5 Lokasi</t>
  </si>
  <si>
    <t>Terlaksananya Pembangunan Penanganan Lingkungan Perumahan dan Permukiman Kumuh Berbasis Kawasan (PLP2K-BK) Kawasan Sontang Cubadak dan Kawasan SPN Padang Besi Ruas 1</t>
  </si>
  <si>
    <t>2 Lokasi</t>
  </si>
  <si>
    <t>Penandatanganan Kontrak</t>
  </si>
  <si>
    <t>Keuangan</t>
  </si>
  <si>
    <t xml:space="preserve">1 Dokumen </t>
  </si>
  <si>
    <t>Pembatalan kegiatan Penyusunan SPM Bidang Perumahan Rakyat Provinsi Sumatera Barat dan Revisi Peraturan Daerah tentang Rencana Pembangunan dan Pengembangan Perumahan dan Kawasan Permukiman (RP3KP) Provinsi Sumatera Barat akibat rasionalisasi anggaran sebagai dampak COVID-19</t>
  </si>
  <si>
    <t>Tersusunnya Standar Pelayanan Minimal Bidang Perumahan di
Provinsi Sumatera Barat</t>
  </si>
  <si>
    <t>Terlaksananya Revisi Peraturan Daerah tentang  Rencana Pembangunan dan Pengembangan Perumahan dan Kawasan Permukiman (RP3KP) Provinsi Sumatera Barat</t>
  </si>
  <si>
    <t>Terlaksananya Bimtek Pengelolaan Pertanahan</t>
  </si>
  <si>
    <t>-</t>
  </si>
  <si>
    <t>Meningkatnya Pemahaman Aparatur Pemerintah dalam Inventarisasi dan Penanganan Masalah Pengelolaan Pertanahan</t>
  </si>
  <si>
    <t>Meningkatnya Kualitas Pengadaan Tanah Untuk Kepentingan Umum</t>
  </si>
  <si>
    <t>Terwujudnya Penanganan Masalah Sengketa dan Konflik Pertanahan di Provinsi Sumatera Barat</t>
  </si>
  <si>
    <t>Meningkatnya Pemahaman Aparatur Pemerintah dalam Inventarisasi dan Penanganan Masalah Pengelolaan PertanahanPenyusunan Perencanaan Penggunaan Tanah</t>
  </si>
  <si>
    <t>1 Dokumen/Laporan</t>
  </si>
  <si>
    <t>Meningkatnya Pemahaman Aparatur Pemerintah dalam Pemberian Izin Lokasi</t>
  </si>
  <si>
    <t>Meningkatnya Pemahaman Aparatur Pemerintah dalam Sosialisasi dan Pembinaan Penetapan subjek dan Objek Redistribusi Tanah, Serta Ganti Kerugian
Tanah Kelebihan Maksimum dan Tanah Absentee</t>
  </si>
  <si>
    <t>Tersusunnya DPA OPD</t>
  </si>
  <si>
    <t>Terlasananya Kelancaran Penatausahaan Keuangan OPD</t>
  </si>
  <si>
    <t>Tersusunnya Laporan Capaian Kinerja OPD</t>
  </si>
  <si>
    <t>3 Laporan</t>
  </si>
  <si>
    <t>Terlaksananya Monitoring dan Evaluasi Kinerja dan Pelaporan Program Tahunan OPD Secara Terpadu</t>
  </si>
  <si>
    <t>Tersedianya Pengelolaan, Pengawasan dan Pengendalian barang OPD</t>
  </si>
  <si>
    <t>Tersedianya Jasa Pelayanan Surat Menyurat</t>
  </si>
  <si>
    <t>Tersedianya Sopir Kantor</t>
  </si>
  <si>
    <t>Tersedianya Kebutuhan Alat Tulis Kantor</t>
  </si>
  <si>
    <t>Tersedianya Kebutuhan Barang Cetakan dan Penggandaan</t>
  </si>
  <si>
    <t>Tersedianya Alat-alat Listrik/Penerangan Kantor</t>
  </si>
  <si>
    <t>Tersedianya Bahan Bacaan dan Peraturan Perundang-undangan</t>
  </si>
  <si>
    <t>4 eksemplar</t>
  </si>
  <si>
    <t>Tersedianya Biaya Perjalanan Dinas ke Dalam dan Luar Daerah</t>
  </si>
  <si>
    <t>1 Tahun</t>
  </si>
  <si>
    <t>Tersampaikannya Kegiatan Pemerintah Provinsi Kepada Masyarakat</t>
  </si>
  <si>
    <t>3 Publikasi,</t>
  </si>
  <si>
    <t>Terlaksananya Pemeliharaan Kendaraan Dinas/Operasional</t>
  </si>
  <si>
    <t>7 Kendaraan Roda 4</t>
  </si>
  <si>
    <t>Terlaksananya Pemeliharaan Komputer dan Jaringan Komputerisasi</t>
  </si>
  <si>
    <t>60  Unit</t>
  </si>
  <si>
    <t>Tersedianya Kendaraan Dinas Operasional Roda 2</t>
  </si>
  <si>
    <t>1 Unit Kendaraan Roda 2</t>
  </si>
  <si>
    <t>Tersedianya Peralatan Kantor dan Perlengkapan Penangan COVID_19</t>
  </si>
  <si>
    <t>5 Unit Printer, Perlengkapan Penanganan COVID-19</t>
  </si>
  <si>
    <t>Tersedianya Pakaian Dinas Harian Karyawan</t>
  </si>
  <si>
    <t>75 Orang</t>
  </si>
  <si>
    <t>Peningkatan Pemahaman Peraturan Perundang-undangan</t>
  </si>
  <si>
    <t xml:space="preserve">0 Orang Pelatihan Luar Daerah, 2 Orang Pelatihan  Dalam Daerah </t>
  </si>
  <si>
    <t>Tujuan 1</t>
  </si>
  <si>
    <t>Tujuan 2</t>
  </si>
  <si>
    <t>Tujuan 3</t>
  </si>
  <si>
    <t>RENCANA KINERJA TAHUNAN</t>
  </si>
  <si>
    <t>NO</t>
  </si>
  <si>
    <t>INDIKATOR KINERJA</t>
  </si>
  <si>
    <t>Meningkatnya Akuntabilitas Kinerja Organisasi</t>
  </si>
  <si>
    <t>Meningkatnya Kualitas Pelayanan Internal Organisasi</t>
  </si>
  <si>
    <t>Nilai Akuntabilitas Kinerja OPD</t>
  </si>
  <si>
    <t>Tingkat Kepuasan Terhadap Layanan Umum</t>
  </si>
  <si>
    <t>Tingkat Kepuasan Terhadap Layanan Kepegawaian</t>
  </si>
  <si>
    <t>Tingkat Kepuasan Terhadap Layanan Aset</t>
  </si>
  <si>
    <t xml:space="preserve">Padang,  </t>
  </si>
  <si>
    <t>Januari 2022</t>
  </si>
  <si>
    <t>Nama :</t>
  </si>
  <si>
    <t>Dinas Perumahan Rakyat, Kawasan Permukiman dan Pertanahan Provinsi Sumatera Barat</t>
  </si>
  <si>
    <t>Tahun :</t>
  </si>
  <si>
    <t>No</t>
  </si>
  <si>
    <t>Indikator</t>
  </si>
  <si>
    <t>Definisi</t>
  </si>
  <si>
    <t>Formula Perhitungan</t>
  </si>
  <si>
    <t xml:space="preserve">Nilai Akuntabilitas Kinerja OPD
</t>
  </si>
  <si>
    <t xml:space="preserve">Nilai SAKIP atau nilai evaluasi akuntabilitas kinerja instansi Pemerintah merupakan indikator/tolok ukur bagaimana tingkat akuntabilitas kinerja Pemerintah Daerah yang tercermin dari bagaimana Pemerintah Daerah tersebut mengimplementasikan Sistem Akuntabilitas Kinerja Instansi Pemerintah (SAKIP). Nilai SAKIP ini diperoleh dari penilaian terhadap 5 komponen SAKIP yaitu: 
1. Komponen Perencanaan Kinerja (30%), 
2. Pengukuran Kinerja (25%), 
3. Pelaporan Kinerja (15%), 
4. Evaluasi internal (10%) dan 
5. Capaian Kinerja (20%). 
Nilai Akuntabilitas Kinerja OPD merupakan nilai hasil evaluasi penerapan SAKIP di OPD yang evaluasinya dilakukan oleh  Inspektorat Daerah setiap tahun. Range nilai evaluasi mengacu pada Permenpan 12 tahun 2015 dengan rincian sebagai berikut:
Nilai AA (&gt;90 -100), A (&gt;80-90), BB (&gt;70-80), B (&gt;60 -70), CC (&gt;50 -60), C (&gt;40 -50)
</t>
  </si>
  <si>
    <t>Diukur berdasarkan hasil evaluasi akuntabilitas Kinerja Organisasi Perangkat Daerah oleh Inspektorat Daerah yang dilaksanakan pada tahun n</t>
  </si>
  <si>
    <t xml:space="preserve">Nilai Komponen Perencanaan pada evaluasi SAKIP
</t>
  </si>
  <si>
    <t>Nilai komponen Perencanaan Kinerja merupakan salah satu komponen dari Nilai Evaluasi Akuntabilitas Kinerja (Nilai SAKIP). Nilai komponen perencanaan kinerja ini berkontribusi 30% terhadap nilai SAKIP secara keseluruhan.</t>
  </si>
  <si>
    <t>Diukur berdasarkan hasil evaluasi akuntabilitas Kinerja Organisasi Perangkat Daerah oleh Inspektorat Daerah (komponen perencanaan) yang dilaksanakan pada tahun n</t>
  </si>
  <si>
    <t xml:space="preserve">Jumlah dokumen perangkat daerah yang disusun tepat waktu
</t>
  </si>
  <si>
    <t>Dokumen perangkat daerah  yang dimaksud disini adalah: Renstra, IKU, IKI, Perjanjian Kinerja (Ess 2,3,4 dan staf), Rencana Kinerja Tahunan, Rencana Aksi TW I, II, III, IV, Rencana Kerja, Rencana Kerja Perubahan, RKA, RKA Perubahan, DPA, DPA.
Tepat waktu disini dilihat dari waktu yang ditetapkan untuk menyampaikan dokumen tersebut (surat permintaan/surat edaran).</t>
  </si>
  <si>
    <t>Diukur dari dokumen perangkat daerah tersebut yang disampaikan tepat waktu ke OPD Penanggung Jawab</t>
  </si>
  <si>
    <t xml:space="preserve">Persentase keselarasan antar dokumen perencanaan perangkat daerah
</t>
  </si>
  <si>
    <t xml:space="preserve">Dokumen perencanaan perangkat daerah disini yaitu Renstra, Renja, RKT, Perjanjian Kinerja, dan Rencana Aksi. Rincian keselarasan Dokumen Perencanaan OPD yg dilihat adalah :
a. Sasaran dan Indikator Kinerja yang disajikan pada PK sama dengan Sasaran dan Indikator Kinerja yang disajikan pada Renstra,
b. Sasaran dan Indikator Kinerja yang disajikan pada RKT sama dengan Sasaran dan Indikator Kinerja yang disajikan pada Renstra,
c. Sasaran, Indikator Kinerja, dan Target pada Dokumen Rencana Aksi sama dengan Sasaran, Indikator Kinerja, dan Target pada dokumen PK
d. Program/Kegiatan/Sub kegiatan pada Dokumen Renja sama dengan Prog/Keg/Sub Keg pada Renstra
</t>
  </si>
  <si>
    <r>
      <t xml:space="preserve">X = </t>
    </r>
    <r>
      <rPr>
        <u/>
        <sz val="11"/>
        <rFont val="Calibri"/>
        <family val="2"/>
      </rPr>
      <t>a + b + c + d</t>
    </r>
    <r>
      <rPr>
        <sz val="11"/>
        <rFont val="Calibri"/>
        <family val="2"/>
      </rPr>
      <t xml:space="preserve">
                  4
a = </t>
    </r>
    <r>
      <rPr>
        <u/>
        <sz val="11"/>
        <rFont val="Calibri"/>
        <family val="2"/>
      </rPr>
      <t>∑</t>
    </r>
    <r>
      <rPr>
        <u/>
        <sz val="10.55"/>
        <rFont val="Calibri"/>
        <family val="2"/>
      </rPr>
      <t xml:space="preserve"> sasaran dan Indikator Kinerja pada PK           </t>
    </r>
    <r>
      <rPr>
        <sz val="10.55"/>
        <rFont val="Calibri"/>
        <family val="2"/>
      </rPr>
      <t xml:space="preserve">   x 100%
       ∑ sasaran dan Indikator Kinerja pada Renstra 
b = ∑ </t>
    </r>
    <r>
      <rPr>
        <u/>
        <sz val="10.55"/>
        <rFont val="Calibri"/>
        <family val="2"/>
      </rPr>
      <t xml:space="preserve">sasaran dan Indikator Kinerja pada RKT       </t>
    </r>
    <r>
      <rPr>
        <sz val="10.55"/>
        <rFont val="Calibri"/>
        <family val="2"/>
      </rPr>
      <t xml:space="preserve">      x 100%
       ∑ sasaran dan Indikator Kinerja pada Renstra 
c = </t>
    </r>
    <r>
      <rPr>
        <u/>
        <sz val="10.55"/>
        <rFont val="Calibri"/>
        <family val="2"/>
      </rPr>
      <t>∑</t>
    </r>
    <r>
      <rPr>
        <sz val="10.55"/>
        <rFont val="Calibri"/>
        <family val="2"/>
      </rPr>
      <t xml:space="preserve"> </t>
    </r>
    <r>
      <rPr>
        <u/>
        <sz val="10.55"/>
        <rFont val="Calibri"/>
        <family val="2"/>
      </rPr>
      <t xml:space="preserve">sasaran, Indikator Kinerja dan target tahunan pada Rencana Aksi   </t>
    </r>
    <r>
      <rPr>
        <sz val="10.55"/>
        <rFont val="Calibri"/>
        <family val="2"/>
      </rPr>
      <t xml:space="preserve">    x 100%
       ∑ sasaran, Indikator Kinerja dan target pada PK
d = ∑ </t>
    </r>
    <r>
      <rPr>
        <u/>
        <sz val="10.55"/>
        <rFont val="Calibri"/>
        <family val="2"/>
      </rPr>
      <t xml:space="preserve">Program/Kegiatan/Sub Kegiatan pada Renja    </t>
    </r>
    <r>
      <rPr>
        <sz val="10.55"/>
        <rFont val="Calibri"/>
        <family val="2"/>
      </rPr>
      <t xml:space="preserve">  x 100%
       ∑  Program/Kegiatan/Sub Kegiatan pada Renstra
x = Persentase keselaran antar dokumen perencanaan perangkat daerah</t>
    </r>
  </si>
  <si>
    <t xml:space="preserve">Persentase kesesuaian Dokumen Perangkat Daerah dengan Dokumen Penganggaran
</t>
  </si>
  <si>
    <t>Kesesuaian dokumen perangkat daerah dengan dokumen penganggaran dilihat dari jumlah sub kegiatan yang direncanakan dalam dokumen perencanaan perangkat daerah (dalam Renja) sudah tertampung dalam Dokumen Pelaksanaan Anggaran (DPA)</t>
  </si>
  <si>
    <t>(Jumlah sub kegiatan yang dilaksanakan/dalam DPA : Jumlah kegiatan yang diusulkan dalam dokumen Renja) X 100%</t>
  </si>
  <si>
    <t xml:space="preserve">Nilai Komponen Pelaporan pada Evaluasi SAKIP
</t>
  </si>
  <si>
    <t>Nilai komponen Pelaporan Kinerja merupakan salah satu komponen dari Nilai Evaluasi Akuntabilitas Kinerja (Nilai SAKIP). Nilai komponen Pelaporan kinerja ini berkontribusi 15% terhadap nilai SAKIP secara keseluruhan.</t>
  </si>
  <si>
    <t>Diukur berdasarkan hasil evaluasi akuntabilitas Kinerja Organisasi Perangkat Daerah oleh Inspektorat Daerah (komponen Pelaporan) yang dilaksanakan pada tahun n</t>
  </si>
  <si>
    <t xml:space="preserve">Jumlah Dokumen Pelaporan Organisasi yg disusun tepat waktu
</t>
  </si>
  <si>
    <t>Dokumen Pelaporan Organisasi terdiri dari 5 Laporan yaitu: Laporan Kinerja (LKj), LPPD, LKPJ, Laporan Keuangan, Laporan BMD). Tepat waktu disini dilihat dari waktu yang ditetapkan untuk menyampaikan dokumen tersebut (surat permintaan/surat edaran).</t>
  </si>
  <si>
    <t>Diukur dari dokumen pelaporan perangkat daerah yang disampaikan tepat waktu</t>
  </si>
  <si>
    <t xml:space="preserve">Persentase Dokumen Pelaporan yg sesuai dg pedoman penyusunan Laporan
</t>
  </si>
  <si>
    <t>Dalam menyusun ke 5 jenis laporan tersebut yaitu: Laporan Kinerja (LKj), LPPD, LKPJ, Laporan Keuangan, Laporan BMD, harus berpedoman terhadap sistematika penulisan dan informasi yang disampaikan juga memenuhi ketentuan yang seharusnya ada dilaporan tersebut. Sebuah laporan dianggap sudah sesuai jika memperoleh nilai 2 (sesuai sistematika= 1, isi laporan tepat/sesuai ketentuan=1)</t>
  </si>
  <si>
    <t xml:space="preserve">Diukur berdasarkan hasil evaluasi dari OPD yang meminta laporan tersebut.  Dengan rumusan sebagai berikut:
(Jumlah laporan yang hasil evaluasi/verifikasinya 2 : Jumlah semua laporan) X 100%
</t>
  </si>
  <si>
    <t xml:space="preserve">Persentase Hasil evaluasi yg ditindaklanjuti dlm dokumen perangkat Daerah
</t>
  </si>
  <si>
    <t>Hasil evaluasi yang dimaksud disini adalah hasil evaluasi SAKIP (tahun n) terkait pelaporan kinerja. Dokumen Perangkat Daerah yang dimaksud adalah dokumen Perjanjian Kinerja (tahun n+1)</t>
  </si>
  <si>
    <t>(Jumlah rekomendasi hasil evaluasi SAKIP terkait komponen pelaporan yang ditindaklanjuti : Jumlah rekomendasi hasil evaluasi SAKIP terkait komponen pelaporan) X 100%</t>
  </si>
  <si>
    <t xml:space="preserve">Nilai Komponen Evaluasi Internal pada Evaluasi SAKIP
</t>
  </si>
  <si>
    <t>Nilai komponen Evaluasi Internal merupakan salah satu komponen dari Nilai Evaluasi Akuntabilitas Kinerja (Nilai SAKIP). Nilai komponen Pelaporan kinerja ini berkontribusi 10% terhadap nilai SAKIP secara keseluruhan.</t>
  </si>
  <si>
    <t>Diukur berdasarkan hasil evaluasi akuntabilitas Kinerja Organisasi Perangkat Daerah oleh Inspektorat Daerah (komponen evaluasi internal) yang dilaksanakan pada tahun n</t>
  </si>
  <si>
    <t xml:space="preserve">Persentase pengurangan kesalahan hasil verifikasi keuangan 
</t>
  </si>
  <si>
    <t>Kesalahan hasil verifikasi keuangan  adalah kesalahan yang ditemukan oleh verifikator keuangan terkait dengan SPJ/kwitansi yang akan direalisasikan</t>
  </si>
  <si>
    <t>((Jumlah kesalahan hasil verifikasi keuangan tahun n - Jumlah kesalahan hasil verifikasi keuangan tahun (n-1)): Jumlah kesalahan hasil verifikasi keuangan tahun (n-1)) X 100%</t>
  </si>
  <si>
    <t xml:space="preserve">Persentase temuan pemeriksaan yang ditindaklanjuti   
</t>
  </si>
  <si>
    <t>Temuan pemeriksaan yang dimaksud adalah  temuan yang berasal dari pemeriksaan reguler yang dilaksanakan oleh inspektorat dan BPK</t>
  </si>
  <si>
    <t>(Jumlah temuan pemeriksaan yang ditindaklanjuti : jumlah temuan pemeriksaan) X 100%</t>
  </si>
  <si>
    <t xml:space="preserve">Jumlah ASN  yang mengisi LHKPN/ LHKASN tepat waktu
</t>
  </si>
  <si>
    <t>Penyelenggara Negara diwajibkan untuk mengisi Laporan Harta Kekayaan Penyelenggara Negara (LHKPN) dan untuk semua ASN diwajibkan untuk mengisi LHKASN (Laporan Harta Kekayaan Aparatur Sipil Negara)</t>
  </si>
  <si>
    <t>Jumlah ASN  yang mengisi LHKPN/ LHKASN tepat waktu</t>
  </si>
  <si>
    <t>Tingkat Kepuasan terhadap layanan internal organisasi</t>
  </si>
  <si>
    <t>tingkat kepuasan ini untuk menilai tingkat kepuasan ASN di internal OPD terhadap layanan umum, aset dan pengelolaan kepegawaian pada OPD. 
- Layanan umum meliputi : urusan rumah tangga, keamanan, kebersihan lingkungan kantor dan Persuratan.
- Layanan aset meliputi : pengadaan, penyaluran, pemeliharaan, penatausahaan dan inventarisasi barang.
- Layanan Kepegawaian meliputi layanan pengurusan administrasi kenaikan pangkat, kenaikan gaji berkala, pensiun dan cuti.
Metode pengukurannya melalui survey dengan kuesioner. 
interval nilai yang digunakan :
25 - 64,99 =  tidak baik
65 - 76,60  = kurang baik
76,61 - 88,30  = baik
88,31 - 100  = sangat baik
(pedoman : Permenpan 14 Tahun 2017)</t>
  </si>
  <si>
    <t xml:space="preserve">
Ket: 
- Nilai penimbang = 25</t>
  </si>
  <si>
    <t xml:space="preserve">Persentase pegawai yang penempatannya sesuai dengan peta jabatan atau persentase keterisian peta jabatan
</t>
  </si>
  <si>
    <t>merupakan informasi yang menggambarkan tingkat kesesuaian penempatan pegawai di suatu OPD dengan Peta Jabatan yang telah ditetapkan. 
Informasi ini akan membantu OPD untuk :
1. jika ada kekosongan, informasi ini menjadi bahan dukungan OPD menyampaikan usulan permintaan Pegawai (baik CPNS baru atau ASN yang pindah dari OPD lain atau Daerah) kepada BKD.
2. jika terdapat kelebihan pegawai pada satu jabatan, informasi ini menjadi bahan OPD untuk menempatkan pegawai yang berlebih ke tempat lain</t>
  </si>
  <si>
    <t>(Jumlah Pegawai yang penempatannya sesuai Peta Jabatan : Jumlah semua Pegawai ) x 100%</t>
  </si>
  <si>
    <t xml:space="preserve">Dokumen Anjab yg sesuai dg regulasi
</t>
  </si>
  <si>
    <t>merupakan Dokumen Anjab yang disusun OPD, telah disahkan oleh Pimpinan OPD dan telah melalui proses verifikasi oleh Biro Organisasi.</t>
  </si>
  <si>
    <t>Diukur berdasarkan jumlah dokumen anjab yang sudah disusun sesuai regulasi</t>
  </si>
  <si>
    <t>Dokumen Peta Jabatan yg sesuai dg regulasi</t>
  </si>
  <si>
    <t>merupakan Dokumen Peja Jabatan yang disusun OPD, telah di sah kan oleh pimpinan OPD dan telah melalui proses verifikasi oleh Biro Organisasi.</t>
  </si>
  <si>
    <t>Diukur berdasarkan jumlah dokumen peta jabatan yang sudah disusun sesuai regulasi</t>
  </si>
  <si>
    <t xml:space="preserve">Persentase ketersediaan data kepegawaian
</t>
  </si>
  <si>
    <t xml:space="preserve">Data kepegawaian yang tersedia meliputi: Nama, NIP, Jabatan, Informasi Pendidikan, Informasi Diklat, Riwayat workshop/Seminar/Bimtek/Sosialisasi, SKP dan Penilaiannya, dll </t>
  </si>
  <si>
    <t>(Jumlah pegawai yang data kepegawaiannya lengkap : Jumlah pegawai) X 100%</t>
  </si>
  <si>
    <t xml:space="preserve">Dokumen Uraian tugas yg sesuai regulasi 
</t>
  </si>
  <si>
    <t>merupakan dokumen uraian tugas yang dipedomani oleh OPD sesuai Peraturan Gubernur tentang Uraian Tugas Jabatan pada OPD bersangkutan</t>
  </si>
  <si>
    <t>Diukur berdasarkan jumlah dokumen uraian tugas yang sudah disusun sesuai regulasi</t>
  </si>
  <si>
    <t xml:space="preserve">Persentase layanan adm kepegawaian  sesuai SOP 
</t>
  </si>
  <si>
    <t xml:space="preserve">Layanan administrasi kepegawaian meliputi usulan kenaikan pangkat , usulan pensiun, SK KGB, dan Surat Cuti. Layanan administrasi kepegawaian tersebut harus diproses tepat waktu/sesuai SOP.
</t>
  </si>
  <si>
    <t>(Jumlah layanan administrasi kepegawaian sesuai SOP: Jumlah layanan administrasi kepegawaian tahun n) X 100%</t>
  </si>
  <si>
    <t>Persentase layanan surat menyurat sesuai SOP</t>
  </si>
  <si>
    <t>Layanan surat menyurat merupakan layanan untuk memproses surat masuk dan surat keluar yang tata kelolanya sesuai dengan SOP.</t>
  </si>
  <si>
    <t>(Jumlah layanan surat menyurat sesuai SOP: Jumlah layanan surat menyurat tahun n) X 100%</t>
  </si>
  <si>
    <t xml:space="preserve">Persentase Layanan Sapras sesuai SOP
</t>
  </si>
  <si>
    <t xml:space="preserve">indikator ini menunjukan seberapa baik OPD dalam mengelola dan melayani kebutuhan Sarana dan Prasarana OPD sesuai dengan SOP yang telah disusun.
Layanan Saarana Prasarana dimaksud adalah Layanan pengadaan, penyaluran, pemeliharaan, penatausahaan dan inventarisasi barang yang tupoksi pengelolaannya diampu oleh Bagian Umum. </t>
  </si>
  <si>
    <t>(Jumlah layanan sarana prasarana sesuai SOP : Jumlah layanan sapras tahun n) X 100%</t>
  </si>
  <si>
    <t xml:space="preserve">Dokumen SOP yg sesuai regulasi
</t>
  </si>
  <si>
    <t>merupakan Dokumen SOP yang telah disusun oleh OPD, telah di sahkan oleh Kepala OPD dan telahmelalui proses verifikasi oleh Biro Organisasi.</t>
  </si>
  <si>
    <t>Diukur berdasarkan jumlah dokumen SOP yang sudah disusun sesuai regulasi</t>
  </si>
  <si>
    <t>Jumlah SDM Layanan yang kompeten</t>
  </si>
  <si>
    <t>merupakan SDM layanan yang bisa memberikan layanan sesuai dengan SOP layanan yang dtetapkan</t>
  </si>
  <si>
    <t>Diukur berdasarkan Jumlah ASN layanan yg mengikuti Diklat/Sosialisasi/Bimtek</t>
  </si>
  <si>
    <t xml:space="preserve">Persentase BMD dalam kondisi baik
</t>
  </si>
  <si>
    <t xml:space="preserve">menggambarkan ketersediaan Barang Milik Daerah yang ada pada OPD dalam kondisi baik. 
</t>
  </si>
  <si>
    <t>(Jumlah BMD dalam kondisi baik/Jumlah BMD keseluruhan) X 100%</t>
  </si>
  <si>
    <t>Persentase Pemenuhan Kebutuhan Sapras pendukung   kinerja</t>
  </si>
  <si>
    <t>menggambarkan seberapa mampu OPD dalam memenuhi kebutuhan saprasnya untuk menunjang Operasional kegiatan OPD.</t>
  </si>
  <si>
    <t>(Jumlah Sapras Pendukung kinerja yang dipenuhi/Jumlah Sapras yang dibutuhkan) X 100%</t>
  </si>
  <si>
    <t xml:space="preserve">Jumlah Aset yg diadakan
</t>
  </si>
  <si>
    <t>merupakan aset/Belanja Modal yang dibeli pada tahun n</t>
  </si>
  <si>
    <t>Diukur dari jumlah aset yang diadakan tahun n</t>
  </si>
  <si>
    <t xml:space="preserve">Jumlah Aset yg dipelihara
</t>
  </si>
  <si>
    <t>merupakan Aset (Barang Milik Daerah) pada OPD yang di lakukan pemeliharaan (Servive, Rehab) pada tahun n.</t>
  </si>
  <si>
    <t>Diukur dari jumlah aset yang dipelihara tahun n</t>
  </si>
  <si>
    <t>Persentase Aset yg tidak bermanfaat yang sudah dihapuskan</t>
  </si>
  <si>
    <t>merupakan Aset (Barang Milik Daerah) pada OPD dengan kondisi Rusak (tidak bermanfaat) yang telah dihapuskan OPD pada tahun n</t>
  </si>
  <si>
    <t>(Jumlah Aset yang dihapuskan: jumlah aset seharusnya dihapuskan) X 100%</t>
  </si>
  <si>
    <t xml:space="preserve">Persentase Aset yg diinventaris
</t>
  </si>
  <si>
    <t>menggambarkan apakah semua Aset/ Barang Milik Daerah pada OPD yang telah didata mulai dari Tahun perolehan, Harga Perolehan, informasi Umur ekonomis/manfaat, data penyusutan, nilai buku, dan memiliki nomor registrasi aset, serta informasi lainnya sesuai dg data yang telah ditetapkan oleh Bidang Asset.</t>
  </si>
  <si>
    <t>(Jumlah Aset yang sudah diinventarisir : jumlah aset keseluruhan) X 100%</t>
  </si>
  <si>
    <t>Persentase Data Aset yang sudah di Rekon</t>
  </si>
  <si>
    <t xml:space="preserve">informasi yang menggambarkan apakah seluruh informasi dan nilai aset yang dicatat oleh OPD sudah sama dengan informasi dan nilai aset yang dicatat pada Berita Acara Rekonsiliasi Aset.
</t>
  </si>
  <si>
    <t>(Nilai aset yang tercatat pada OPD : Nilai Aset OPD yg tercatat pada berita acara rekonsiliasi aset) x 100%)</t>
  </si>
  <si>
    <t xml:space="preserve">Persentase Aset yg sudah diasuransikan 
</t>
  </si>
  <si>
    <t xml:space="preserve">menggambarkan apakah semua aset pada OPD yang seharusnya diasuransikan sudah didaftarkan asuransinya dan dianggarkan pada APBD.
</t>
  </si>
  <si>
    <t>(Jumlah Aset yang berasuransi: jumlah aset yang harus diasuransikan) X 100%</t>
  </si>
  <si>
    <r>
      <t>Jumlah SDM yang mengikuti</t>
    </r>
    <r>
      <rPr>
        <sz val="11"/>
        <color rgb="FFFF0000"/>
        <rFont val="Calibri"/>
        <family val="2"/>
        <scheme val="minor"/>
      </rPr>
      <t xml:space="preserve"> </t>
    </r>
    <r>
      <rPr>
        <sz val="11"/>
        <color theme="1"/>
        <rFont val="Calibri"/>
        <family val="2"/>
        <scheme val="minor"/>
      </rPr>
      <t xml:space="preserve">Pengembangan Kompetensi
</t>
    </r>
  </si>
  <si>
    <t xml:space="preserve">pengembangan kompetensi yang terdiri atas: Diklat Kepemimpinan; Diklat Fungsional; Diklat Teknis; dan Seminar/Workshop/Magang/Kursus/sejenisnya
informasi ini digunakan untuk menginventaris data/informasi mengenai riwayat pengembangan kompetensi yang pernah diikuti oleh ASN pada OPD yang sesuaian dalam pelaksanaan tugas jabatan.
</t>
  </si>
  <si>
    <t>Diukur dari Jumlah ASN di OPD yang sudah mengikuti Bimtek tahun n</t>
  </si>
  <si>
    <r>
      <t xml:space="preserve">Dokumen </t>
    </r>
    <r>
      <rPr>
        <sz val="11"/>
        <color theme="1"/>
        <rFont val="Calibri"/>
        <family val="2"/>
        <scheme val="minor"/>
      </rPr>
      <t xml:space="preserve">Data Riwayat Pengembangan Kapasitas SDM yg tersusun
</t>
    </r>
  </si>
  <si>
    <t>merupakan dokumen yang menyajikan data Riwayat pengembangan kompetensi pegawai di OPD.
(Diklat Kepemimpinan; Diklat Fungsional; Diklat Teknis; dan Seminar/Workshop/Magang/Kursus/sejenisnya)</t>
  </si>
  <si>
    <t>Diukur dari jumlah dokumen berisikan Data Kebutuhan pengembangan Kapasitas SDM yang tersusun</t>
  </si>
  <si>
    <t xml:space="preserve">Dokumen Rencana kebutuhan Pengembangan Kapasitas SDM yg tersusun
</t>
  </si>
  <si>
    <t xml:space="preserve">Dokumen yang berisikan kebutuhan pengembangan kompetensi masing-masing ASN pada OPD.
</t>
  </si>
  <si>
    <t>Diukur dari jumlah dokumen Rencana Kebutuhan pengembangan Kapasitas SDM yang tersusun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</si>
</sst>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Rp&quot;* #,##0_-;\-&quot;Rp&quot;* #,##0_-;_-&quot;Rp&quot;* &quot;-&quot;_-;_-@_-"/>
    <numFmt numFmtId="41" formatCode="_-* #,##0_-;\-* #,##0_-;_-* &quot;-&quot;_-;_-@_-"/>
    <numFmt numFmtId="164" formatCode="&quot;:  &quot;@"/>
    <numFmt numFmtId="165" formatCode="_-* #,##0.00_-;\-* #,##0.00_-;_-* &quot;-&quot;_-;_-@_-"/>
    <numFmt numFmtId="166" formatCode="_(* #,##0.00_);_(* \(#,##0.00\);_(* &quot;-&quot;??_);_(@_)"/>
  </numFmts>
  <fonts count="30" x14ac:knownFonts="1">
    <font>
      <sz val="11"/>
      <color theme="1"/>
      <name val="Calibri"/>
      <family val="2"/>
      <charset val="1"/>
      <scheme val="minor"/>
    </font>
    <font>
      <sz val="8"/>
      <color theme="1"/>
      <name val="Calibri"/>
      <family val="2"/>
      <charset val="1"/>
      <scheme val="minor"/>
    </font>
    <font>
      <sz val="11"/>
      <color rgb="FF000000"/>
      <name val="Calibri"/>
      <family val="2"/>
      <scheme val="minor"/>
    </font>
    <font>
      <b/>
      <sz val="12"/>
      <color theme="1"/>
      <name val="Arial"/>
      <family val="2"/>
    </font>
    <font>
      <sz val="11"/>
      <color theme="1"/>
      <name val="Calibri"/>
      <family val="2"/>
      <charset val="1"/>
      <scheme val="minor"/>
    </font>
    <font>
      <sz val="12"/>
      <color theme="1"/>
      <name val="Cambria"/>
      <family val="1"/>
      <scheme val="major"/>
    </font>
    <font>
      <sz val="12"/>
      <name val="Cambria"/>
      <family val="1"/>
      <scheme val="major"/>
    </font>
    <font>
      <sz val="11"/>
      <color theme="1"/>
      <name val="Cambria"/>
      <family val="1"/>
      <scheme val="major"/>
    </font>
    <font>
      <b/>
      <sz val="12"/>
      <color theme="1"/>
      <name val="Cambria"/>
      <family val="1"/>
      <scheme val="major"/>
    </font>
    <font>
      <b/>
      <sz val="12"/>
      <name val="Cambria"/>
      <family val="1"/>
      <scheme val="major"/>
    </font>
    <font>
      <b/>
      <sz val="11"/>
      <color theme="1"/>
      <name val="Cambria"/>
      <family val="1"/>
      <scheme val="major"/>
    </font>
    <font>
      <b/>
      <sz val="11"/>
      <name val="Cambria"/>
      <family val="1"/>
      <scheme val="major"/>
    </font>
    <font>
      <b/>
      <i/>
      <sz val="11"/>
      <color theme="1"/>
      <name val="Cambria"/>
      <family val="1"/>
      <scheme val="major"/>
    </font>
    <font>
      <b/>
      <i/>
      <sz val="11"/>
      <name val="Cambria"/>
      <family val="1"/>
      <scheme val="major"/>
    </font>
    <font>
      <sz val="11"/>
      <name val="Cambria"/>
      <family val="1"/>
      <scheme val="major"/>
    </font>
    <font>
      <sz val="11"/>
      <color theme="1"/>
      <name val="Calibri"/>
      <family val="2"/>
      <scheme val="minor"/>
    </font>
    <font>
      <sz val="11"/>
      <color theme="0"/>
      <name val="Cambria"/>
      <family val="1"/>
      <scheme val="major"/>
    </font>
    <font>
      <sz val="11"/>
      <color rgb="FFFF0000"/>
      <name val="Cambria"/>
      <family val="1"/>
      <scheme val="major"/>
    </font>
    <font>
      <b/>
      <u/>
      <sz val="11"/>
      <color theme="1"/>
      <name val="Cambria"/>
      <family val="1"/>
      <scheme val="major"/>
    </font>
    <font>
      <sz val="10"/>
      <color theme="1"/>
      <name val="Arial"/>
      <family val="2"/>
    </font>
    <font>
      <sz val="10"/>
      <color theme="1"/>
      <name val="Calibri"/>
      <family val="2"/>
      <charset val="1"/>
      <scheme val="minor"/>
    </font>
    <font>
      <b/>
      <sz val="11"/>
      <color theme="1"/>
      <name val="Calibri"/>
      <family val="2"/>
      <scheme val="minor"/>
    </font>
    <font>
      <b/>
      <sz val="12"/>
      <color theme="1"/>
      <name val="Calibri"/>
      <family val="2"/>
      <scheme val="minor"/>
    </font>
    <font>
      <sz val="11"/>
      <name val="Calibri"/>
      <family val="2"/>
      <scheme val="minor"/>
    </font>
    <font>
      <sz val="11"/>
      <name val="Calibri"/>
      <family val="2"/>
    </font>
    <font>
      <u/>
      <sz val="11"/>
      <name val="Calibri"/>
      <family val="2"/>
    </font>
    <font>
      <u/>
      <sz val="10.55"/>
      <name val="Calibri"/>
      <family val="2"/>
    </font>
    <font>
      <sz val="10.55"/>
      <name val="Calibri"/>
      <family val="2"/>
    </font>
    <font>
      <sz val="11"/>
      <color rgb="FFFF0000"/>
      <name val="Calibri"/>
      <family val="2"/>
      <scheme val="minor"/>
    </font>
    <font>
      <sz val="11"/>
      <color indexed="8"/>
      <name val="Calibri"/>
      <family val="2"/>
    </font>
  </fonts>
  <fills count="8">
    <fill>
      <patternFill patternType="none"/>
    </fill>
    <fill>
      <patternFill patternType="gray125"/>
    </fill>
    <fill>
      <patternFill patternType="lightUp"/>
    </fill>
    <fill>
      <patternFill patternType="solid">
        <fgColor indexed="65"/>
        <bgColor indexed="64"/>
      </patternFill>
    </fill>
    <fill>
      <patternFill patternType="lightUp">
        <fgColor theme="0"/>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hair">
        <color auto="1"/>
      </top>
      <bottom style="hair">
        <color auto="1"/>
      </bottom>
      <diagonal/>
    </border>
    <border>
      <left style="thin">
        <color auto="1"/>
      </left>
      <right style="thin">
        <color auto="1"/>
      </right>
      <top style="dotted">
        <color auto="1"/>
      </top>
      <bottom/>
      <diagonal/>
    </border>
    <border>
      <left style="thin">
        <color auto="1"/>
      </left>
      <right style="thin">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dotted">
        <color auto="1"/>
      </bottom>
      <diagonal/>
    </border>
    <border>
      <left style="thin">
        <color auto="1"/>
      </left>
      <right style="thin">
        <color auto="1"/>
      </right>
      <top/>
      <bottom style="hair">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bottom style="hair">
        <color auto="1"/>
      </bottom>
      <diagonal/>
    </border>
    <border>
      <left style="thin">
        <color auto="1"/>
      </left>
      <right/>
      <top style="thin">
        <color auto="1"/>
      </top>
      <bottom/>
      <diagonal/>
    </border>
    <border>
      <left style="thin">
        <color auto="1"/>
      </left>
      <right/>
      <top/>
      <bottom/>
      <diagonal/>
    </border>
    <border>
      <left/>
      <right style="thin">
        <color auto="1"/>
      </right>
      <top/>
      <bottom style="dotted">
        <color auto="1"/>
      </bottom>
      <diagonal/>
    </border>
    <border>
      <left/>
      <right style="thin">
        <color auto="1"/>
      </right>
      <top style="dotted">
        <color auto="1"/>
      </top>
      <bottom style="dotted">
        <color auto="1"/>
      </bottom>
      <diagonal/>
    </border>
    <border>
      <left/>
      <right style="thin">
        <color auto="1"/>
      </right>
      <top/>
      <bottom/>
      <diagonal/>
    </border>
    <border>
      <left/>
      <right style="thin">
        <color auto="1"/>
      </right>
      <top style="dotted">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5">
    <xf numFmtId="0" fontId="0" fillId="0" borderId="0"/>
    <xf numFmtId="41" fontId="4" fillId="0" borderId="0" applyFont="0" applyFill="0" applyBorder="0" applyAlignment="0" applyProtection="0"/>
    <xf numFmtId="9" fontId="4" fillId="0" borderId="0" applyFont="0" applyFill="0" applyBorder="0" applyAlignment="0" applyProtection="0"/>
    <xf numFmtId="0" fontId="15" fillId="0" borderId="0"/>
    <xf numFmtId="41" fontId="15" fillId="0" borderId="0" applyFont="0" applyFill="0" applyBorder="0" applyAlignment="0" applyProtection="0"/>
  </cellStyleXfs>
  <cellXfs count="485">
    <xf numFmtId="0" fontId="0" fillId="0" borderId="0" xfId="0"/>
    <xf numFmtId="0" fontId="1" fillId="0" borderId="0" xfId="0" applyFont="1" applyAlignment="1">
      <alignment horizontal="left" vertical="center" indent="3"/>
    </xf>
    <xf numFmtId="0" fontId="0" fillId="0" borderId="0" xfId="0" applyAlignment="1">
      <alignment horizontal="right" vertical="top"/>
    </xf>
    <xf numFmtId="0" fontId="2" fillId="0" borderId="0" xfId="0" applyFont="1" applyAlignment="1">
      <alignment horizontal="left" vertical="center" readingOrder="1"/>
    </xf>
    <xf numFmtId="0" fontId="3" fillId="0" borderId="0" xfId="0" applyFont="1"/>
    <xf numFmtId="0" fontId="5" fillId="0" borderId="0" xfId="0" applyFont="1" applyAlignment="1">
      <alignment horizontal="center" vertical="top"/>
    </xf>
    <xf numFmtId="0" fontId="5" fillId="0" borderId="0" xfId="0" applyFont="1" applyAlignment="1">
      <alignment vertical="center"/>
    </xf>
    <xf numFmtId="0" fontId="5" fillId="0" borderId="0" xfId="0" applyFont="1" applyAlignment="1">
      <alignment horizontal="justify" vertical="center"/>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wrapText="1"/>
    </xf>
    <xf numFmtId="42" fontId="5" fillId="0" borderId="0" xfId="0" applyNumberFormat="1"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horizontal="justify" vertical="center"/>
    </xf>
    <xf numFmtId="0" fontId="9"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42" fontId="8" fillId="0" borderId="0" xfId="0" applyNumberFormat="1" applyFont="1" applyAlignment="1">
      <alignment horizontal="center" vertical="center"/>
    </xf>
    <xf numFmtId="0" fontId="8" fillId="0" borderId="0" xfId="0" applyFont="1" applyAlignment="1">
      <alignment horizontal="left" vertical="top"/>
    </xf>
    <xf numFmtId="0" fontId="8" fillId="0" borderId="0" xfId="0" applyFont="1"/>
    <xf numFmtId="164" fontId="8" fillId="0" borderId="0" xfId="0" applyNumberFormat="1" applyFont="1" applyAlignment="1">
      <alignment horizontal="left"/>
    </xf>
    <xf numFmtId="164" fontId="9" fillId="0" borderId="0" xfId="0" applyNumberFormat="1" applyFont="1"/>
    <xf numFmtId="164" fontId="8" fillId="0" borderId="0" xfId="0" applyNumberFormat="1" applyFont="1" applyAlignment="1">
      <alignment wrapText="1"/>
    </xf>
    <xf numFmtId="164" fontId="8" fillId="0" borderId="0" xfId="0" applyNumberFormat="1" applyFont="1"/>
    <xf numFmtId="0" fontId="8" fillId="0" borderId="0" xfId="0" applyFont="1" applyAlignment="1">
      <alignment horizontal="justify"/>
    </xf>
    <xf numFmtId="0" fontId="9" fillId="0" borderId="0" xfId="0" applyFont="1" applyAlignment="1">
      <alignment horizontal="left"/>
    </xf>
    <xf numFmtId="0" fontId="9" fillId="0" borderId="0" xfId="0" applyFont="1" applyAlignment="1">
      <alignment vertical="center"/>
    </xf>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vertical="center" wrapText="1"/>
    </xf>
    <xf numFmtId="42" fontId="8" fillId="0" borderId="0" xfId="0" applyNumberFormat="1" applyFont="1" applyAlignment="1">
      <alignment vertical="center"/>
    </xf>
    <xf numFmtId="42" fontId="10" fillId="0" borderId="0" xfId="0" applyNumberFormat="1"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2" fillId="0" borderId="1" xfId="0" applyFont="1" applyBorder="1" applyAlignment="1">
      <alignment horizontal="center" vertical="top"/>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1" fontId="12" fillId="0" borderId="1" xfId="0" applyNumberFormat="1" applyFont="1" applyBorder="1" applyAlignment="1">
      <alignment horizontal="center" vertical="center"/>
    </xf>
    <xf numFmtId="1" fontId="12" fillId="0" borderId="0" xfId="0" applyNumberFormat="1" applyFont="1" applyAlignment="1">
      <alignment horizontal="center" vertical="center"/>
    </xf>
    <xf numFmtId="0" fontId="7" fillId="0" borderId="0" xfId="0" applyFont="1" applyAlignment="1">
      <alignment horizontal="center" vertical="center"/>
    </xf>
    <xf numFmtId="0" fontId="7" fillId="0" borderId="5" xfId="0" applyFont="1" applyBorder="1" applyAlignment="1">
      <alignment vertical="top" wrapText="1"/>
    </xf>
    <xf numFmtId="0" fontId="14" fillId="0" borderId="5" xfId="0" applyFont="1" applyBorder="1" applyAlignment="1">
      <alignment vertical="top" wrapText="1"/>
    </xf>
    <xf numFmtId="0" fontId="7" fillId="0" borderId="7" xfId="0" applyFont="1" applyBorder="1" applyAlignment="1">
      <alignment horizontal="left" vertical="top" wrapText="1"/>
    </xf>
    <xf numFmtId="0" fontId="7" fillId="2" borderId="7" xfId="0" applyFont="1" applyFill="1" applyBorder="1" applyAlignment="1">
      <alignment vertical="top" wrapText="1"/>
    </xf>
    <xf numFmtId="0" fontId="7" fillId="3" borderId="7" xfId="0" applyFont="1" applyFill="1" applyBorder="1" applyAlignment="1">
      <alignment vertical="top" wrapText="1"/>
    </xf>
    <xf numFmtId="0" fontId="7" fillId="0" borderId="7" xfId="0" applyFont="1" applyBorder="1" applyAlignment="1">
      <alignment vertical="top" wrapText="1"/>
    </xf>
    <xf numFmtId="42" fontId="7" fillId="0" borderId="7" xfId="0" applyNumberFormat="1" applyFont="1" applyBorder="1" applyAlignment="1">
      <alignment vertical="top"/>
    </xf>
    <xf numFmtId="42" fontId="7" fillId="0" borderId="6" xfId="0" applyNumberFormat="1" applyFont="1" applyBorder="1" applyAlignment="1">
      <alignment vertical="top"/>
    </xf>
    <xf numFmtId="42" fontId="7" fillId="0" borderId="0" xfId="0" applyNumberFormat="1" applyFont="1" applyAlignment="1">
      <alignment vertical="top"/>
    </xf>
    <xf numFmtId="0" fontId="7" fillId="0" borderId="0" xfId="0" applyFont="1" applyAlignment="1">
      <alignment vertical="top"/>
    </xf>
    <xf numFmtId="0" fontId="7" fillId="0" borderId="6" xfId="0" applyFont="1" applyBorder="1" applyAlignment="1">
      <alignment vertical="top" wrapText="1"/>
    </xf>
    <xf numFmtId="165" fontId="14" fillId="0" borderId="6" xfId="1" applyNumberFormat="1" applyFont="1" applyFill="1" applyBorder="1" applyAlignment="1">
      <alignment vertical="top" wrapText="1"/>
    </xf>
    <xf numFmtId="0" fontId="7" fillId="0" borderId="8" xfId="0" applyFont="1" applyBorder="1" applyAlignment="1">
      <alignment horizontal="left" vertical="top" wrapText="1"/>
    </xf>
    <xf numFmtId="0" fontId="7" fillId="0" borderId="8" xfId="0" applyFont="1" applyBorder="1" applyAlignment="1">
      <alignment vertical="top" wrapText="1"/>
    </xf>
    <xf numFmtId="0" fontId="7" fillId="2" borderId="8" xfId="0" applyFont="1" applyFill="1" applyBorder="1" applyAlignment="1">
      <alignment vertical="top" wrapText="1"/>
    </xf>
    <xf numFmtId="0" fontId="7" fillId="3" borderId="8" xfId="0" applyFont="1" applyFill="1" applyBorder="1" applyAlignment="1">
      <alignment vertical="top" wrapText="1"/>
    </xf>
    <xf numFmtId="0" fontId="16" fillId="0" borderId="8" xfId="0" applyFont="1" applyBorder="1" applyAlignment="1">
      <alignment vertical="top"/>
    </xf>
    <xf numFmtId="0" fontId="16" fillId="0" borderId="8" xfId="0" applyFont="1" applyBorder="1" applyAlignment="1">
      <alignment horizontal="left" vertical="top" wrapText="1"/>
    </xf>
    <xf numFmtId="0" fontId="16" fillId="0" borderId="8" xfId="0" applyFont="1" applyBorder="1" applyAlignment="1">
      <alignment vertical="top" wrapText="1"/>
    </xf>
    <xf numFmtId="42" fontId="16" fillId="0" borderId="8" xfId="0" applyNumberFormat="1" applyFont="1" applyBorder="1" applyAlignment="1">
      <alignment vertical="top"/>
    </xf>
    <xf numFmtId="42" fontId="16" fillId="0" borderId="9" xfId="0" applyNumberFormat="1" applyFont="1" applyBorder="1" applyAlignment="1">
      <alignment vertical="top"/>
    </xf>
    <xf numFmtId="42" fontId="16" fillId="0" borderId="0" xfId="0" applyNumberFormat="1" applyFont="1" applyAlignment="1">
      <alignment vertical="top"/>
    </xf>
    <xf numFmtId="0" fontId="7" fillId="0" borderId="8" xfId="0" applyFont="1" applyBorder="1" applyAlignment="1">
      <alignment vertical="top"/>
    </xf>
    <xf numFmtId="42" fontId="7" fillId="0" borderId="8" xfId="0" applyNumberFormat="1" applyFont="1" applyBorder="1" applyAlignment="1">
      <alignment vertical="top"/>
    </xf>
    <xf numFmtId="42" fontId="7" fillId="0" borderId="9" xfId="0" applyNumberFormat="1" applyFont="1" applyBorder="1" applyAlignment="1">
      <alignment vertical="top"/>
    </xf>
    <xf numFmtId="0" fontId="7" fillId="0" borderId="6" xfId="0" applyFont="1" applyBorder="1" applyAlignment="1">
      <alignment horizontal="center" vertical="top"/>
    </xf>
    <xf numFmtId="0" fontId="7" fillId="0" borderId="6" xfId="0" applyFont="1" applyBorder="1" applyAlignment="1">
      <alignment horizontal="left" vertical="top" wrapText="1"/>
    </xf>
    <xf numFmtId="0" fontId="7" fillId="0" borderId="10" xfId="0" applyFont="1" applyBorder="1" applyAlignment="1">
      <alignment horizontal="left" vertical="top" wrapText="1"/>
    </xf>
    <xf numFmtId="42" fontId="7" fillId="0" borderId="11" xfId="0" applyNumberFormat="1" applyFont="1" applyBorder="1" applyAlignment="1">
      <alignment vertical="top"/>
    </xf>
    <xf numFmtId="42" fontId="7" fillId="0" borderId="12" xfId="0" applyNumberFormat="1" applyFont="1" applyBorder="1" applyAlignment="1">
      <alignment vertical="top"/>
    </xf>
    <xf numFmtId="0" fontId="7" fillId="0" borderId="13" xfId="0" applyFont="1" applyBorder="1" applyAlignment="1">
      <alignment horizontal="left" vertical="top" wrapText="1"/>
    </xf>
    <xf numFmtId="0" fontId="7" fillId="0" borderId="13" xfId="0" applyFont="1" applyBorder="1" applyAlignment="1">
      <alignment horizontal="center" vertical="top" wrapText="1"/>
    </xf>
    <xf numFmtId="0" fontId="7" fillId="0" borderId="14" xfId="0" applyFont="1" applyBorder="1" applyAlignment="1">
      <alignment vertical="top"/>
    </xf>
    <xf numFmtId="0" fontId="7" fillId="0" borderId="14" xfId="0" applyFont="1" applyBorder="1" applyAlignment="1">
      <alignment horizontal="left" vertical="top" wrapText="1"/>
    </xf>
    <xf numFmtId="0" fontId="7" fillId="0" borderId="14" xfId="0" applyFont="1" applyBorder="1" applyAlignment="1">
      <alignment vertical="top" wrapText="1"/>
    </xf>
    <xf numFmtId="42" fontId="7" fillId="0" borderId="14" xfId="0" applyNumberFormat="1" applyFont="1" applyBorder="1" applyAlignment="1">
      <alignment vertical="top"/>
    </xf>
    <xf numFmtId="42" fontId="7" fillId="0" borderId="15" xfId="0" applyNumberFormat="1" applyFont="1" applyBorder="1" applyAlignment="1">
      <alignment vertical="top"/>
    </xf>
    <xf numFmtId="165" fontId="14" fillId="0" borderId="5" xfId="0" applyNumberFormat="1" applyFont="1" applyBorder="1" applyAlignment="1">
      <alignment vertical="top" wrapText="1"/>
    </xf>
    <xf numFmtId="0" fontId="7" fillId="0" borderId="0" xfId="0" applyFont="1" applyAlignment="1">
      <alignment vertical="top" wrapText="1"/>
    </xf>
    <xf numFmtId="9" fontId="14" fillId="0" borderId="8" xfId="0" applyNumberFormat="1" applyFont="1" applyBorder="1" applyAlignment="1">
      <alignment horizontal="left" vertical="top" wrapText="1"/>
    </xf>
    <xf numFmtId="0" fontId="14" fillId="0" borderId="6" xfId="0" applyFont="1" applyBorder="1" applyAlignment="1">
      <alignment vertical="top" wrapText="1"/>
    </xf>
    <xf numFmtId="0" fontId="7" fillId="4" borderId="8" xfId="0" applyFont="1" applyFill="1" applyBorder="1" applyAlignment="1">
      <alignment vertical="top" wrapText="1"/>
    </xf>
    <xf numFmtId="0" fontId="14" fillId="0" borderId="8" xfId="0" applyFont="1" applyBorder="1" applyAlignment="1">
      <alignment horizontal="left" vertical="top" wrapText="1"/>
    </xf>
    <xf numFmtId="0" fontId="17" fillId="0" borderId="8" xfId="0" applyFont="1" applyBorder="1" applyAlignment="1">
      <alignment horizontal="left" vertical="top" wrapText="1"/>
    </xf>
    <xf numFmtId="0" fontId="14" fillId="0" borderId="14" xfId="0" applyFont="1" applyBorder="1" applyAlignment="1">
      <alignment vertical="top" wrapText="1"/>
    </xf>
    <xf numFmtId="0" fontId="7" fillId="0" borderId="13" xfId="0" applyFont="1" applyBorder="1" applyAlignment="1">
      <alignment vertical="top"/>
    </xf>
    <xf numFmtId="0" fontId="7" fillId="0" borderId="13" xfId="0" applyFont="1" applyBorder="1" applyAlignment="1">
      <alignment vertical="top" wrapText="1"/>
    </xf>
    <xf numFmtId="0" fontId="17" fillId="0" borderId="13" xfId="0" applyFont="1" applyBorder="1" applyAlignment="1">
      <alignment horizontal="left" vertical="top" wrapText="1"/>
    </xf>
    <xf numFmtId="42" fontId="7" fillId="0" borderId="13" xfId="0" applyNumberFormat="1" applyFont="1" applyBorder="1" applyAlignment="1">
      <alignment vertical="top"/>
    </xf>
    <xf numFmtId="42" fontId="7" fillId="0" borderId="5" xfId="0" applyNumberFormat="1" applyFont="1" applyBorder="1" applyAlignment="1">
      <alignment horizontal="left" vertical="top"/>
    </xf>
    <xf numFmtId="42" fontId="7" fillId="0" borderId="0" xfId="0" applyNumberFormat="1" applyFont="1" applyAlignment="1">
      <alignment horizontal="left" vertical="top"/>
    </xf>
    <xf numFmtId="42" fontId="7" fillId="0" borderId="17" xfId="0" applyNumberFormat="1" applyFont="1" applyBorder="1" applyAlignment="1">
      <alignment horizontal="left" vertical="top"/>
    </xf>
    <xf numFmtId="0" fontId="7" fillId="0" borderId="1" xfId="0" applyFont="1" applyBorder="1" applyAlignment="1">
      <alignment horizontal="left" vertical="top" wrapText="1"/>
    </xf>
    <xf numFmtId="0" fontId="7" fillId="0" borderId="10" xfId="0" applyFont="1" applyBorder="1" applyAlignment="1">
      <alignment vertical="top" wrapText="1"/>
    </xf>
    <xf numFmtId="0" fontId="7" fillId="0" borderId="10" xfId="0" applyFont="1" applyBorder="1" applyAlignment="1">
      <alignment vertical="top"/>
    </xf>
    <xf numFmtId="0" fontId="14" fillId="0" borderId="10" xfId="0" applyFont="1" applyBorder="1" applyAlignment="1">
      <alignment horizontal="left" vertical="top" wrapText="1"/>
    </xf>
    <xf numFmtId="42" fontId="7" fillId="0" borderId="10" xfId="0" applyNumberFormat="1" applyFont="1" applyBorder="1" applyAlignment="1">
      <alignment vertical="top"/>
    </xf>
    <xf numFmtId="0" fontId="7" fillId="0" borderId="0" xfId="0" applyFont="1" applyAlignment="1">
      <alignment horizontal="left" vertical="top" wrapText="1"/>
    </xf>
    <xf numFmtId="0" fontId="7" fillId="0" borderId="5" xfId="0" applyFont="1" applyBorder="1" applyAlignment="1">
      <alignment vertical="top"/>
    </xf>
    <xf numFmtId="9" fontId="14" fillId="0" borderId="7" xfId="0" applyNumberFormat="1" applyFont="1" applyBorder="1" applyAlignment="1">
      <alignment horizontal="left" vertical="top" wrapText="1"/>
    </xf>
    <xf numFmtId="0" fontId="7" fillId="0" borderId="6" xfId="0" applyFont="1" applyBorder="1" applyAlignment="1">
      <alignment vertical="top"/>
    </xf>
    <xf numFmtId="9" fontId="14" fillId="0" borderId="13" xfId="0" applyNumberFormat="1" applyFont="1" applyBorder="1" applyAlignment="1">
      <alignment horizontal="left" vertical="top" wrapText="1"/>
    </xf>
    <xf numFmtId="165" fontId="14" fillId="0" borderId="6" xfId="0" applyNumberFormat="1" applyFont="1" applyBorder="1" applyAlignment="1">
      <alignment vertical="top" wrapText="1"/>
    </xf>
    <xf numFmtId="0" fontId="7" fillId="0" borderId="16" xfId="0" applyFont="1" applyBorder="1" applyAlignment="1">
      <alignment horizontal="left" vertical="top" wrapText="1"/>
    </xf>
    <xf numFmtId="0" fontId="7" fillId="2" borderId="16" xfId="0" applyFont="1" applyFill="1" applyBorder="1" applyAlignment="1">
      <alignment vertical="top" wrapText="1"/>
    </xf>
    <xf numFmtId="0" fontId="7" fillId="0" borderId="16" xfId="0" applyFont="1" applyBorder="1" applyAlignment="1">
      <alignment vertical="top" wrapText="1"/>
    </xf>
    <xf numFmtId="9" fontId="14" fillId="0" borderId="16" xfId="0" applyNumberFormat="1" applyFont="1" applyBorder="1" applyAlignment="1">
      <alignment horizontal="left" vertical="top" wrapText="1"/>
    </xf>
    <xf numFmtId="42" fontId="7" fillId="0" borderId="16" xfId="0" applyNumberFormat="1" applyFont="1" applyBorder="1" applyAlignment="1">
      <alignment vertical="top"/>
    </xf>
    <xf numFmtId="0" fontId="14" fillId="5" borderId="6" xfId="0" applyFont="1" applyFill="1" applyBorder="1" applyAlignment="1">
      <alignment vertical="top" wrapText="1"/>
    </xf>
    <xf numFmtId="165" fontId="14" fillId="5" borderId="6" xfId="1" applyNumberFormat="1" applyFont="1" applyFill="1" applyBorder="1" applyAlignment="1">
      <alignment vertical="top" wrapText="1"/>
    </xf>
    <xf numFmtId="165" fontId="14" fillId="5" borderId="6" xfId="1" applyNumberFormat="1" applyFont="1" applyFill="1" applyBorder="1" applyAlignment="1">
      <alignment horizontal="center" vertical="top" wrapText="1"/>
    </xf>
    <xf numFmtId="0" fontId="0" fillId="0" borderId="8" xfId="0" applyBorder="1"/>
    <xf numFmtId="2" fontId="14" fillId="5" borderId="6" xfId="0" applyNumberFormat="1" applyFont="1" applyFill="1" applyBorder="1" applyAlignment="1">
      <alignment vertical="top" wrapText="1"/>
    </xf>
    <xf numFmtId="0" fontId="14" fillId="0" borderId="13" xfId="0" applyFont="1" applyBorder="1" applyAlignment="1">
      <alignment horizontal="left" vertical="top" wrapText="1"/>
    </xf>
    <xf numFmtId="0" fontId="14" fillId="0" borderId="7" xfId="0" applyFont="1" applyBorder="1" applyAlignment="1">
      <alignment horizontal="left" vertical="top" wrapText="1"/>
    </xf>
    <xf numFmtId="0" fontId="14" fillId="0" borderId="7" xfId="0" applyFont="1" applyBorder="1" applyAlignment="1">
      <alignment vertical="top" wrapText="1"/>
    </xf>
    <xf numFmtId="42" fontId="7" fillId="0" borderId="17" xfId="0" applyNumberFormat="1" applyFont="1" applyBorder="1" applyAlignment="1">
      <alignment vertical="top"/>
    </xf>
    <xf numFmtId="0" fontId="14" fillId="0" borderId="8" xfId="0" applyFont="1" applyBorder="1" applyAlignment="1">
      <alignment vertical="top" wrapText="1"/>
    </xf>
    <xf numFmtId="0" fontId="14" fillId="0" borderId="16" xfId="0" applyFont="1" applyBorder="1" applyAlignment="1">
      <alignment horizontal="left" vertical="top" wrapText="1"/>
    </xf>
    <xf numFmtId="0" fontId="0" fillId="0" borderId="13" xfId="0" applyBorder="1"/>
    <xf numFmtId="0" fontId="14" fillId="0" borderId="13" xfId="0" applyFont="1" applyBorder="1" applyAlignment="1">
      <alignment vertical="top" wrapText="1"/>
    </xf>
    <xf numFmtId="0" fontId="7" fillId="0" borderId="0" xfId="0" applyFont="1" applyAlignment="1">
      <alignment horizontal="center" vertical="top"/>
    </xf>
    <xf numFmtId="0" fontId="7" fillId="0" borderId="0" xfId="0" applyFont="1" applyAlignment="1">
      <alignment horizontal="justify" vertical="center"/>
    </xf>
    <xf numFmtId="0" fontId="14"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42" fontId="7" fillId="0" borderId="0" xfId="0" applyNumberFormat="1" applyFont="1" applyAlignment="1">
      <alignment horizontal="center" vertical="center"/>
    </xf>
    <xf numFmtId="0" fontId="18" fillId="0" borderId="0" xfId="0" applyFont="1" applyAlignment="1">
      <alignment horizontal="center"/>
    </xf>
    <xf numFmtId="0" fontId="7" fillId="0" borderId="0" xfId="0" applyFont="1" applyAlignment="1">
      <alignment horizontal="center"/>
    </xf>
    <xf numFmtId="42" fontId="7" fillId="0" borderId="0" xfId="0" applyNumberFormat="1" applyFont="1" applyAlignment="1">
      <alignment vertical="center"/>
    </xf>
    <xf numFmtId="2" fontId="14" fillId="0" borderId="0" xfId="0" applyNumberFormat="1" applyFont="1" applyAlignment="1">
      <alignment vertical="center"/>
    </xf>
    <xf numFmtId="2" fontId="7" fillId="0" borderId="0" xfId="0" applyNumberFormat="1" applyFont="1" applyAlignment="1">
      <alignment vertical="center" wrapText="1"/>
    </xf>
    <xf numFmtId="0" fontId="5" fillId="0" borderId="0" xfId="3" applyFont="1" applyAlignment="1">
      <alignment horizontal="center" vertical="top"/>
    </xf>
    <xf numFmtId="0" fontId="5" fillId="0" borderId="0" xfId="3" applyFont="1" applyAlignment="1">
      <alignment vertical="center"/>
    </xf>
    <xf numFmtId="0" fontId="5" fillId="0" borderId="0" xfId="3" applyFont="1" applyAlignment="1">
      <alignment horizontal="justify" vertical="center"/>
    </xf>
    <xf numFmtId="2" fontId="5" fillId="0" borderId="0" xfId="3" applyNumberFormat="1" applyFont="1" applyAlignment="1">
      <alignment horizontal="center" vertical="center"/>
    </xf>
    <xf numFmtId="0" fontId="5" fillId="0" borderId="0" xfId="3" applyFont="1" applyAlignment="1">
      <alignment vertical="center" wrapText="1"/>
    </xf>
    <xf numFmtId="0" fontId="5" fillId="0" borderId="0" xfId="3" applyFont="1" applyAlignment="1">
      <alignment horizontal="left" vertical="center" wrapText="1"/>
    </xf>
    <xf numFmtId="0" fontId="5" fillId="0" borderId="0" xfId="3" applyFont="1" applyAlignment="1">
      <alignment horizontal="center" vertical="center" wrapText="1"/>
    </xf>
    <xf numFmtId="0" fontId="6" fillId="0" borderId="0" xfId="3" applyFont="1" applyAlignment="1">
      <alignment horizontal="center" vertical="center"/>
    </xf>
    <xf numFmtId="166" fontId="5" fillId="0" borderId="0" xfId="3" applyNumberFormat="1" applyFont="1" applyAlignment="1">
      <alignment vertical="center"/>
    </xf>
    <xf numFmtId="166" fontId="6" fillId="0" borderId="0" xfId="3" applyNumberFormat="1" applyFont="1" applyAlignment="1">
      <alignment horizontal="center" vertical="center"/>
    </xf>
    <xf numFmtId="0" fontId="7" fillId="0" borderId="0" xfId="3" applyFont="1" applyAlignment="1">
      <alignment vertical="center"/>
    </xf>
    <xf numFmtId="0" fontId="8" fillId="0" borderId="0" xfId="3" applyFont="1" applyAlignment="1">
      <alignment horizontal="center" vertical="top"/>
    </xf>
    <xf numFmtId="0" fontId="8" fillId="0" borderId="0" xfId="3" applyFont="1" applyAlignment="1">
      <alignment horizontal="center" vertical="center"/>
    </xf>
    <xf numFmtId="0" fontId="8" fillId="0" borderId="0" xfId="3" applyFont="1" applyAlignment="1">
      <alignment horizontal="justify" vertical="center"/>
    </xf>
    <xf numFmtId="2" fontId="8" fillId="0" borderId="0" xfId="3" applyNumberFormat="1" applyFont="1" applyAlignment="1">
      <alignment horizontal="center" vertical="center"/>
    </xf>
    <xf numFmtId="0" fontId="8" fillId="0" borderId="0" xfId="3" applyFont="1" applyAlignment="1">
      <alignment horizontal="center" vertical="center" wrapText="1"/>
    </xf>
    <xf numFmtId="0" fontId="8" fillId="0" borderId="0" xfId="3" applyFont="1" applyAlignment="1">
      <alignment horizontal="left" vertical="center" wrapText="1"/>
    </xf>
    <xf numFmtId="0" fontId="9" fillId="0" borderId="0" xfId="3" applyFont="1" applyAlignment="1">
      <alignment horizontal="center" vertical="center"/>
    </xf>
    <xf numFmtId="166" fontId="8" fillId="0" borderId="0" xfId="3" applyNumberFormat="1" applyFont="1" applyAlignment="1">
      <alignment horizontal="center" vertical="center"/>
    </xf>
    <xf numFmtId="166" fontId="9" fillId="0" borderId="0" xfId="3" applyNumberFormat="1" applyFont="1" applyAlignment="1">
      <alignment horizontal="center" vertical="center"/>
    </xf>
    <xf numFmtId="0" fontId="8" fillId="0" borderId="0" xfId="3" applyFont="1" applyAlignment="1">
      <alignment horizontal="left" vertical="top"/>
    </xf>
    <xf numFmtId="0" fontId="8" fillId="0" borderId="0" xfId="3" applyFont="1"/>
    <xf numFmtId="164" fontId="8" fillId="0" borderId="0" xfId="3" applyNumberFormat="1" applyFont="1" applyAlignment="1">
      <alignment horizontal="left"/>
    </xf>
    <xf numFmtId="164" fontId="8" fillId="0" borderId="0" xfId="3" applyNumberFormat="1" applyFont="1"/>
    <xf numFmtId="2" fontId="8" fillId="0" borderId="0" xfId="3" applyNumberFormat="1" applyFont="1" applyAlignment="1">
      <alignment horizontal="center"/>
    </xf>
    <xf numFmtId="164" fontId="8" fillId="0" borderId="0" xfId="3" applyNumberFormat="1" applyFont="1" applyAlignment="1">
      <alignment wrapText="1"/>
    </xf>
    <xf numFmtId="0" fontId="8" fillId="0" borderId="0" xfId="3" applyFont="1" applyAlignment="1">
      <alignment horizontal="justify"/>
    </xf>
    <xf numFmtId="0" fontId="8" fillId="0" borderId="0" xfId="3" applyFont="1" applyAlignment="1">
      <alignment horizontal="left"/>
    </xf>
    <xf numFmtId="0" fontId="8" fillId="0" borderId="0" xfId="3" applyFont="1" applyAlignment="1">
      <alignment vertical="center"/>
    </xf>
    <xf numFmtId="0" fontId="8" fillId="0" borderId="0" xfId="3" applyFont="1" applyAlignment="1">
      <alignment horizontal="left" wrapText="1"/>
    </xf>
    <xf numFmtId="0" fontId="8" fillId="0" borderId="0" xfId="3" applyFont="1" applyAlignment="1">
      <alignment vertical="center" wrapText="1"/>
    </xf>
    <xf numFmtId="166" fontId="8" fillId="0" borderId="0" xfId="3" applyNumberFormat="1" applyFont="1" applyAlignment="1">
      <alignment vertical="center"/>
    </xf>
    <xf numFmtId="0" fontId="10" fillId="0" borderId="1" xfId="3" applyFont="1" applyBorder="1" applyAlignment="1">
      <alignment horizontal="center" vertical="center"/>
    </xf>
    <xf numFmtId="0" fontId="10" fillId="0" borderId="1" xfId="3" applyFont="1" applyBorder="1" applyAlignment="1">
      <alignment horizontal="center" vertical="center" wrapText="1"/>
    </xf>
    <xf numFmtId="0" fontId="12" fillId="0" borderId="1" xfId="3" applyFont="1" applyBorder="1" applyAlignment="1">
      <alignment horizontal="center" vertical="top"/>
    </xf>
    <xf numFmtId="0" fontId="12" fillId="0" borderId="1" xfId="3" applyFont="1" applyBorder="1" applyAlignment="1">
      <alignment horizontal="center" vertical="center"/>
    </xf>
    <xf numFmtId="0" fontId="12" fillId="0" borderId="4" xfId="3" applyFont="1" applyBorder="1" applyAlignment="1">
      <alignment horizontal="center" vertical="center"/>
    </xf>
    <xf numFmtId="0" fontId="12" fillId="0" borderId="1" xfId="3" applyFont="1" applyBorder="1" applyAlignment="1">
      <alignment horizontal="center" vertical="center" wrapText="1"/>
    </xf>
    <xf numFmtId="0" fontId="13" fillId="0" borderId="1" xfId="3" applyFont="1" applyBorder="1" applyAlignment="1">
      <alignment horizontal="center" vertical="center"/>
    </xf>
    <xf numFmtId="0" fontId="7" fillId="0" borderId="0" xfId="3" applyFont="1" applyAlignment="1">
      <alignment horizontal="center" vertical="center"/>
    </xf>
    <xf numFmtId="0" fontId="7" fillId="0" borderId="12" xfId="3" applyFont="1" applyBorder="1" applyAlignment="1">
      <alignment vertical="top" wrapText="1"/>
    </xf>
    <xf numFmtId="0" fontId="7" fillId="0" borderId="12" xfId="3" applyFont="1" applyBorder="1" applyAlignment="1">
      <alignment vertical="top"/>
    </xf>
    <xf numFmtId="2" fontId="7" fillId="0" borderId="12" xfId="3" applyNumberFormat="1" applyFont="1" applyBorder="1" applyAlignment="1">
      <alignment horizontal="center" vertical="top" wrapText="1"/>
    </xf>
    <xf numFmtId="2" fontId="7" fillId="0" borderId="20" xfId="3" applyNumberFormat="1" applyFont="1" applyBorder="1" applyAlignment="1">
      <alignment horizontal="center" vertical="top" wrapText="1"/>
    </xf>
    <xf numFmtId="0" fontId="7" fillId="0" borderId="7" xfId="3" applyFont="1" applyBorder="1" applyAlignment="1">
      <alignment horizontal="left" vertical="top" wrapText="1"/>
    </xf>
    <xf numFmtId="0" fontId="7" fillId="2" borderId="7" xfId="3" applyFont="1" applyFill="1" applyBorder="1" applyAlignment="1">
      <alignment vertical="top" wrapText="1"/>
    </xf>
    <xf numFmtId="0" fontId="7" fillId="3" borderId="7" xfId="3" applyFont="1" applyFill="1" applyBorder="1" applyAlignment="1">
      <alignment vertical="top" wrapText="1"/>
    </xf>
    <xf numFmtId="0" fontId="7" fillId="0" borderId="7" xfId="3" applyFont="1" applyBorder="1" applyAlignment="1">
      <alignment vertical="top" wrapText="1"/>
    </xf>
    <xf numFmtId="0" fontId="7" fillId="0" borderId="7" xfId="3" applyFont="1" applyBorder="1" applyAlignment="1">
      <alignment horizontal="center" vertical="top" wrapText="1"/>
    </xf>
    <xf numFmtId="9" fontId="14" fillId="0" borderId="7" xfId="2" applyFont="1" applyFill="1" applyBorder="1" applyAlignment="1">
      <alignment horizontal="center" vertical="top"/>
    </xf>
    <xf numFmtId="166" fontId="7" fillId="0" borderId="7" xfId="3" applyNumberFormat="1" applyFont="1" applyBorder="1" applyAlignment="1">
      <alignment vertical="top"/>
    </xf>
    <xf numFmtId="166" fontId="14" fillId="0" borderId="7" xfId="3" applyNumberFormat="1" applyFont="1" applyBorder="1" applyAlignment="1">
      <alignment horizontal="center" vertical="top"/>
    </xf>
    <xf numFmtId="0" fontId="7" fillId="0" borderId="0" xfId="3" applyFont="1" applyAlignment="1">
      <alignment vertical="top"/>
    </xf>
    <xf numFmtId="0" fontId="7" fillId="0" borderId="11" xfId="3" applyFont="1" applyBorder="1" applyAlignment="1">
      <alignment horizontal="left" vertical="top" wrapText="1" indent="2"/>
    </xf>
    <xf numFmtId="0" fontId="7" fillId="0" borderId="9" xfId="3" applyFont="1" applyBorder="1" applyAlignment="1">
      <alignment horizontal="left" vertical="top" wrapText="1" indent="2"/>
    </xf>
    <xf numFmtId="2" fontId="7" fillId="0" borderId="9" xfId="3" applyNumberFormat="1" applyFont="1" applyBorder="1" applyAlignment="1">
      <alignment horizontal="center" vertical="top" wrapText="1"/>
    </xf>
    <xf numFmtId="165" fontId="7" fillId="0" borderId="9" xfId="4" applyNumberFormat="1" applyFont="1" applyFill="1" applyBorder="1" applyAlignment="1">
      <alignment vertical="top" wrapText="1"/>
    </xf>
    <xf numFmtId="2" fontId="7" fillId="0" borderId="9" xfId="3" quotePrefix="1" applyNumberFormat="1"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vertical="top" wrapText="1"/>
    </xf>
    <xf numFmtId="0" fontId="7" fillId="2" borderId="8" xfId="3" applyFont="1" applyFill="1" applyBorder="1" applyAlignment="1">
      <alignment vertical="top" wrapText="1"/>
    </xf>
    <xf numFmtId="0" fontId="7" fillId="3" borderId="8" xfId="3" applyFont="1" applyFill="1" applyBorder="1" applyAlignment="1">
      <alignment vertical="top" wrapText="1"/>
    </xf>
    <xf numFmtId="0" fontId="7" fillId="0" borderId="8" xfId="3" applyFont="1" applyBorder="1" applyAlignment="1">
      <alignment vertical="top"/>
    </xf>
    <xf numFmtId="0" fontId="7" fillId="0" borderId="8" xfId="3" applyFont="1" applyBorder="1" applyAlignment="1">
      <alignment horizontal="center" vertical="top" wrapText="1"/>
    </xf>
    <xf numFmtId="9" fontId="14" fillId="0" borderId="8" xfId="2" applyFont="1" applyFill="1" applyBorder="1" applyAlignment="1">
      <alignment horizontal="center" vertical="top"/>
    </xf>
    <xf numFmtId="166" fontId="7" fillId="0" borderId="8" xfId="3" applyNumberFormat="1" applyFont="1" applyBorder="1" applyAlignment="1">
      <alignment vertical="top"/>
    </xf>
    <xf numFmtId="166" fontId="14" fillId="0" borderId="8" xfId="3" applyNumberFormat="1" applyFont="1" applyBorder="1" applyAlignment="1">
      <alignment horizontal="center" vertical="top"/>
    </xf>
    <xf numFmtId="0" fontId="7" fillId="0" borderId="6" xfId="3" applyFont="1" applyBorder="1" applyAlignment="1">
      <alignment horizontal="left" vertical="top" wrapText="1" indent="2"/>
    </xf>
    <xf numFmtId="2" fontId="7" fillId="0" borderId="21" xfId="3" quotePrefix="1" applyNumberFormat="1" applyFont="1" applyBorder="1" applyAlignment="1">
      <alignment horizontal="left" vertical="top" wrapText="1"/>
    </xf>
    <xf numFmtId="42" fontId="7" fillId="0" borderId="8" xfId="3" applyNumberFormat="1" applyFont="1" applyBorder="1" applyAlignment="1">
      <alignment horizontal="left" vertical="top" wrapText="1"/>
    </xf>
    <xf numFmtId="0" fontId="7" fillId="0" borderId="6" xfId="3" applyFont="1" applyBorder="1" applyAlignment="1">
      <alignment horizontal="center" vertical="top"/>
    </xf>
    <xf numFmtId="0" fontId="7" fillId="0" borderId="6" xfId="3" applyFont="1" applyBorder="1" applyAlignment="1">
      <alignment horizontal="left" vertical="top" wrapText="1"/>
    </xf>
    <xf numFmtId="2" fontId="7" fillId="0" borderId="21" xfId="3" applyNumberFormat="1" applyFont="1" applyBorder="1" applyAlignment="1">
      <alignment horizontal="left" vertical="top" wrapText="1"/>
    </xf>
    <xf numFmtId="0" fontId="7" fillId="0" borderId="14" xfId="3" applyFont="1" applyBorder="1" applyAlignment="1">
      <alignment horizontal="left" vertical="top" wrapText="1" indent="2"/>
    </xf>
    <xf numFmtId="0" fontId="7" fillId="0" borderId="15" xfId="3" applyFont="1" applyBorder="1" applyAlignment="1">
      <alignment horizontal="left" vertical="top" wrapText="1" indent="2"/>
    </xf>
    <xf numFmtId="2" fontId="7" fillId="0" borderId="15" xfId="3" applyNumberFormat="1" applyFont="1" applyBorder="1" applyAlignment="1">
      <alignment horizontal="center" vertical="top" wrapText="1"/>
    </xf>
    <xf numFmtId="165" fontId="7" fillId="0" borderId="15" xfId="4" applyNumberFormat="1" applyFont="1" applyFill="1" applyBorder="1" applyAlignment="1">
      <alignment vertical="top" wrapText="1"/>
    </xf>
    <xf numFmtId="2" fontId="7" fillId="0" borderId="22" xfId="3" quotePrefix="1" applyNumberFormat="1" applyFont="1" applyBorder="1" applyAlignment="1">
      <alignment horizontal="left" vertical="top" wrapText="1"/>
    </xf>
    <xf numFmtId="0" fontId="7" fillId="0" borderId="10" xfId="3" applyFont="1" applyBorder="1" applyAlignment="1">
      <alignment vertical="top" wrapText="1"/>
    </xf>
    <xf numFmtId="0" fontId="14" fillId="0" borderId="6" xfId="3" applyFont="1" applyBorder="1" applyAlignment="1">
      <alignment horizontal="left" vertical="top" wrapText="1" indent="2"/>
    </xf>
    <xf numFmtId="0" fontId="7" fillId="0" borderId="17" xfId="3" applyFont="1" applyBorder="1" applyAlignment="1">
      <alignment horizontal="left" vertical="top" wrapText="1" indent="2"/>
    </xf>
    <xf numFmtId="2" fontId="7" fillId="0" borderId="17" xfId="3" applyNumberFormat="1" applyFont="1" applyBorder="1" applyAlignment="1">
      <alignment horizontal="center" vertical="top" wrapText="1"/>
    </xf>
    <xf numFmtId="165" fontId="16" fillId="0" borderId="17" xfId="3" applyNumberFormat="1" applyFont="1" applyBorder="1" applyAlignment="1">
      <alignment vertical="top" wrapText="1"/>
    </xf>
    <xf numFmtId="2" fontId="7" fillId="0" borderId="23" xfId="3" quotePrefix="1" applyNumberFormat="1" applyFont="1" applyBorder="1" applyAlignment="1">
      <alignment horizontal="left" vertical="top" wrapText="1"/>
    </xf>
    <xf numFmtId="0" fontId="7" fillId="0" borderId="6" xfId="3" applyFont="1" applyBorder="1" applyAlignment="1">
      <alignment vertical="top" wrapText="1"/>
    </xf>
    <xf numFmtId="0" fontId="7" fillId="0" borderId="9" xfId="3" applyFont="1" applyBorder="1" applyAlignment="1">
      <alignment vertical="top" wrapText="1"/>
    </xf>
    <xf numFmtId="0" fontId="7" fillId="0" borderId="17" xfId="3" applyFont="1" applyBorder="1" applyAlignment="1">
      <alignment vertical="top" wrapText="1"/>
    </xf>
    <xf numFmtId="165" fontId="14" fillId="5" borderId="9" xfId="4" applyNumberFormat="1" applyFont="1" applyFill="1" applyBorder="1" applyAlignment="1">
      <alignment vertical="top" wrapText="1"/>
    </xf>
    <xf numFmtId="0" fontId="7" fillId="0" borderId="14" xfId="3" applyFont="1" applyBorder="1" applyAlignment="1">
      <alignment horizontal="center" vertical="top"/>
    </xf>
    <xf numFmtId="0" fontId="7" fillId="0" borderId="14" xfId="3" applyFont="1" applyBorder="1" applyAlignment="1">
      <alignment horizontal="left" vertical="top" wrapText="1"/>
    </xf>
    <xf numFmtId="0" fontId="7" fillId="0" borderId="15" xfId="3" applyFont="1" applyBorder="1" applyAlignment="1">
      <alignment vertical="top" wrapText="1"/>
    </xf>
    <xf numFmtId="2" fontId="7" fillId="0" borderId="15" xfId="4" applyNumberFormat="1" applyFont="1" applyFill="1" applyBorder="1" applyAlignment="1">
      <alignment horizontal="center" vertical="top" wrapText="1"/>
    </xf>
    <xf numFmtId="2" fontId="7" fillId="0" borderId="22" xfId="4" applyNumberFormat="1" applyFont="1" applyFill="1" applyBorder="1" applyAlignment="1">
      <alignment horizontal="center" vertical="top" wrapText="1"/>
    </xf>
    <xf numFmtId="0" fontId="7" fillId="0" borderId="13" xfId="3" applyFont="1" applyBorder="1" applyAlignment="1">
      <alignment horizontal="left" vertical="top" wrapText="1"/>
    </xf>
    <xf numFmtId="0" fontId="7" fillId="0" borderId="13" xfId="3" applyFont="1" applyBorder="1" applyAlignment="1">
      <alignment horizontal="center" vertical="top" wrapText="1"/>
    </xf>
    <xf numFmtId="0" fontId="7" fillId="0" borderId="14" xfId="3" applyFont="1" applyBorder="1" applyAlignment="1">
      <alignment vertical="top"/>
    </xf>
    <xf numFmtId="0" fontId="7" fillId="0" borderId="14" xfId="3" applyFont="1" applyBorder="1" applyAlignment="1">
      <alignment vertical="top" wrapText="1"/>
    </xf>
    <xf numFmtId="0" fontId="7" fillId="0" borderId="14" xfId="3" applyFont="1" applyBorder="1" applyAlignment="1">
      <alignment horizontal="center" vertical="top" wrapText="1"/>
    </xf>
    <xf numFmtId="9" fontId="14" fillId="0" borderId="14" xfId="2" applyFont="1" applyFill="1" applyBorder="1" applyAlignment="1">
      <alignment horizontal="center" vertical="top"/>
    </xf>
    <xf numFmtId="166" fontId="7" fillId="0" borderId="14" xfId="3" applyNumberFormat="1" applyFont="1" applyBorder="1" applyAlignment="1">
      <alignment vertical="top"/>
    </xf>
    <xf numFmtId="166" fontId="14" fillId="0" borderId="14" xfId="3" applyNumberFormat="1" applyFont="1" applyBorder="1" applyAlignment="1">
      <alignment horizontal="center" vertical="top"/>
    </xf>
    <xf numFmtId="165" fontId="7" fillId="0" borderId="12" xfId="3" applyNumberFormat="1" applyFont="1" applyBorder="1" applyAlignment="1">
      <alignment vertical="top" wrapText="1"/>
    </xf>
    <xf numFmtId="2" fontId="7" fillId="0" borderId="5" xfId="3" applyNumberFormat="1" applyFont="1" applyBorder="1" applyAlignment="1">
      <alignment horizontal="center" vertical="top" wrapText="1"/>
    </xf>
    <xf numFmtId="0" fontId="7" fillId="4" borderId="8" xfId="3" applyFont="1" applyFill="1" applyBorder="1" applyAlignment="1">
      <alignment vertical="top" wrapText="1"/>
    </xf>
    <xf numFmtId="9" fontId="14" fillId="0" borderId="8" xfId="2" applyFont="1" applyFill="1" applyBorder="1" applyAlignment="1">
      <alignment horizontal="center" vertical="top" wrapText="1"/>
    </xf>
    <xf numFmtId="2" fontId="7" fillId="0" borderId="15" xfId="3" quotePrefix="1" applyNumberFormat="1" applyFont="1" applyBorder="1" applyAlignment="1">
      <alignment horizontal="left" vertical="top" wrapText="1"/>
    </xf>
    <xf numFmtId="0" fontId="7" fillId="0" borderId="10" xfId="3" applyFont="1" applyBorder="1" applyAlignment="1">
      <alignment horizontal="left" vertical="top" wrapText="1"/>
    </xf>
    <xf numFmtId="0" fontId="7" fillId="0" borderId="12" xfId="3" applyFont="1" applyBorder="1" applyAlignment="1">
      <alignment horizontal="left" vertical="top" wrapText="1" indent="2"/>
    </xf>
    <xf numFmtId="2" fontId="7" fillId="0" borderId="17" xfId="3" quotePrefix="1" applyNumberFormat="1" applyFont="1" applyBorder="1" applyAlignment="1">
      <alignment horizontal="left" vertical="top" wrapText="1"/>
    </xf>
    <xf numFmtId="2" fontId="7" fillId="0" borderId="14" xfId="3" applyNumberFormat="1" applyFont="1" applyBorder="1" applyAlignment="1">
      <alignment horizontal="center" vertical="top" wrapText="1"/>
    </xf>
    <xf numFmtId="0" fontId="7" fillId="0" borderId="13" xfId="3" applyFont="1" applyBorder="1" applyAlignment="1">
      <alignment vertical="top"/>
    </xf>
    <xf numFmtId="0" fontId="7" fillId="0" borderId="13" xfId="3" applyFont="1" applyBorder="1" applyAlignment="1">
      <alignment vertical="top" wrapText="1"/>
    </xf>
    <xf numFmtId="9" fontId="14" fillId="0" borderId="13" xfId="2" applyFont="1" applyFill="1" applyBorder="1" applyAlignment="1">
      <alignment horizontal="center" vertical="top"/>
    </xf>
    <xf numFmtId="166" fontId="7" fillId="0" borderId="13" xfId="3" applyNumberFormat="1" applyFont="1" applyBorder="1" applyAlignment="1">
      <alignment vertical="top"/>
    </xf>
    <xf numFmtId="166" fontId="14" fillId="0" borderId="13" xfId="3" applyNumberFormat="1" applyFont="1" applyBorder="1" applyAlignment="1">
      <alignment horizontal="center" vertical="top"/>
    </xf>
    <xf numFmtId="0" fontId="7" fillId="0" borderId="5" xfId="3" applyFont="1" applyBorder="1" applyAlignment="1">
      <alignment vertical="top"/>
    </xf>
    <xf numFmtId="0" fontId="7" fillId="0" borderId="5" xfId="3" applyFont="1" applyBorder="1" applyAlignment="1">
      <alignment vertical="top" wrapText="1"/>
    </xf>
    <xf numFmtId="2" fontId="7" fillId="0" borderId="18" xfId="3" applyNumberFormat="1" applyFont="1" applyBorder="1" applyAlignment="1">
      <alignment horizontal="center" vertical="top" wrapText="1"/>
    </xf>
    <xf numFmtId="0" fontId="7" fillId="2" borderId="5" xfId="3" applyFont="1" applyFill="1" applyBorder="1" applyAlignment="1">
      <alignment vertical="top" wrapText="1"/>
    </xf>
    <xf numFmtId="0" fontId="7" fillId="0" borderId="17" xfId="3" applyFont="1" applyBorder="1" applyAlignment="1">
      <alignment vertical="top"/>
    </xf>
    <xf numFmtId="2" fontId="7" fillId="0" borderId="23" xfId="3" applyNumberFormat="1" applyFont="1" applyBorder="1" applyAlignment="1">
      <alignment horizontal="center" vertical="top" wrapText="1"/>
    </xf>
    <xf numFmtId="0" fontId="7" fillId="2" borderId="16" xfId="3" applyFont="1" applyFill="1" applyBorder="1" applyAlignment="1">
      <alignment vertical="top" wrapText="1"/>
    </xf>
    <xf numFmtId="0" fontId="7" fillId="0" borderId="27" xfId="3" applyFont="1" applyBorder="1" applyAlignment="1">
      <alignment horizontal="left" vertical="top" wrapText="1"/>
    </xf>
    <xf numFmtId="2" fontId="7" fillId="0" borderId="9" xfId="4" applyNumberFormat="1" applyFont="1" applyFill="1" applyBorder="1" applyAlignment="1">
      <alignment horizontal="center" vertical="top" wrapText="1"/>
    </xf>
    <xf numFmtId="2" fontId="7" fillId="0" borderId="28" xfId="3" quotePrefix="1" applyNumberFormat="1" applyFont="1" applyBorder="1" applyAlignment="1">
      <alignment horizontal="left" vertical="top" wrapText="1"/>
    </xf>
    <xf numFmtId="2" fontId="7" fillId="0" borderId="19" xfId="3" quotePrefix="1" applyNumberFormat="1" applyFont="1" applyBorder="1" applyAlignment="1">
      <alignment horizontal="left" vertical="top" wrapText="1"/>
    </xf>
    <xf numFmtId="0" fontId="7" fillId="0" borderId="1" xfId="3" applyFont="1" applyBorder="1" applyAlignment="1">
      <alignment horizontal="left" vertical="top" wrapText="1"/>
    </xf>
    <xf numFmtId="2" fontId="7" fillId="0" borderId="9" xfId="3" applyNumberFormat="1" applyFont="1" applyBorder="1" applyAlignment="1">
      <alignment horizontal="center" vertical="center"/>
    </xf>
    <xf numFmtId="0" fontId="7" fillId="0" borderId="29" xfId="3" applyFont="1" applyBorder="1" applyAlignment="1">
      <alignment horizontal="left" vertical="top" wrapText="1"/>
    </xf>
    <xf numFmtId="0" fontId="7" fillId="0" borderId="9" xfId="3" applyFont="1" applyBorder="1" applyAlignment="1">
      <alignment vertical="center"/>
    </xf>
    <xf numFmtId="0" fontId="7" fillId="0" borderId="0" xfId="3" applyFont="1" applyAlignment="1">
      <alignment vertical="center" wrapText="1"/>
    </xf>
    <xf numFmtId="0" fontId="7" fillId="0" borderId="0" xfId="3" applyFont="1" applyAlignment="1">
      <alignment horizontal="left" vertical="center" wrapText="1"/>
    </xf>
    <xf numFmtId="0" fontId="7" fillId="0" borderId="0" xfId="3" applyFont="1" applyAlignment="1">
      <alignment horizontal="center" vertical="center" wrapText="1"/>
    </xf>
    <xf numFmtId="0" fontId="14" fillId="0" borderId="0" xfId="3" applyFont="1" applyAlignment="1">
      <alignment horizontal="center" vertical="center"/>
    </xf>
    <xf numFmtId="166" fontId="7" fillId="0" borderId="0" xfId="3" applyNumberFormat="1" applyFont="1" applyAlignment="1">
      <alignment vertical="center"/>
    </xf>
    <xf numFmtId="166" fontId="14" fillId="0" borderId="0" xfId="3" applyNumberFormat="1" applyFont="1" applyAlignment="1">
      <alignment horizontal="center" vertical="center"/>
    </xf>
    <xf numFmtId="0" fontId="7" fillId="0" borderId="14" xfId="3" applyFont="1" applyBorder="1" applyAlignment="1">
      <alignment vertical="center"/>
    </xf>
    <xf numFmtId="0" fontId="7" fillId="0" borderId="15" xfId="3" applyFont="1" applyBorder="1" applyAlignment="1">
      <alignment vertical="center"/>
    </xf>
    <xf numFmtId="2" fontId="7" fillId="0" borderId="15" xfId="3" applyNumberFormat="1" applyFont="1" applyBorder="1" applyAlignment="1">
      <alignment horizontal="center" vertical="center"/>
    </xf>
    <xf numFmtId="2" fontId="7" fillId="0" borderId="20" xfId="3" applyNumberFormat="1" applyFont="1" applyBorder="1" applyAlignment="1">
      <alignment horizontal="left" vertical="top" wrapText="1"/>
    </xf>
    <xf numFmtId="2" fontId="7" fillId="0" borderId="22" xfId="3" applyNumberFormat="1" applyFont="1" applyBorder="1" applyAlignment="1">
      <alignment horizontal="center" vertical="top" wrapText="1"/>
    </xf>
    <xf numFmtId="0" fontId="7" fillId="0" borderId="6" xfId="3" applyFont="1" applyBorder="1" applyAlignment="1">
      <alignment vertical="top"/>
    </xf>
    <xf numFmtId="2" fontId="7" fillId="0" borderId="6" xfId="3" applyNumberFormat="1" applyFont="1" applyBorder="1" applyAlignment="1">
      <alignment horizontal="center" vertical="top" wrapText="1"/>
    </xf>
    <xf numFmtId="0" fontId="7" fillId="0" borderId="17" xfId="3" applyFont="1" applyBorder="1" applyAlignment="1">
      <alignment horizontal="center" vertical="top"/>
    </xf>
    <xf numFmtId="0" fontId="7" fillId="0" borderId="9" xfId="3" applyFont="1" applyBorder="1" applyAlignment="1">
      <alignment vertical="top"/>
    </xf>
    <xf numFmtId="2" fontId="7" fillId="0" borderId="9" xfId="3" applyNumberFormat="1" applyFont="1" applyBorder="1" applyAlignment="1">
      <alignment horizontal="center" vertical="top"/>
    </xf>
    <xf numFmtId="2" fontId="14" fillId="5" borderId="21" xfId="4" applyNumberFormat="1" applyFont="1" applyFill="1" applyBorder="1" applyAlignment="1">
      <alignment horizontal="center" vertical="top" wrapText="1"/>
    </xf>
    <xf numFmtId="0" fontId="7" fillId="0" borderId="9" xfId="3" applyFont="1" applyBorder="1" applyAlignment="1">
      <alignment horizontal="center" vertical="top"/>
    </xf>
    <xf numFmtId="2" fontId="14" fillId="5" borderId="21" xfId="4" applyNumberFormat="1" applyFont="1" applyFill="1" applyBorder="1" applyAlignment="1">
      <alignment horizontal="left" vertical="top" wrapText="1"/>
    </xf>
    <xf numFmtId="0" fontId="15" fillId="0" borderId="8" xfId="3" applyBorder="1"/>
    <xf numFmtId="0" fontId="14" fillId="0" borderId="11" xfId="3" applyFont="1" applyBorder="1" applyAlignment="1">
      <alignment horizontal="left" vertical="top" wrapText="1" indent="2"/>
    </xf>
    <xf numFmtId="165" fontId="16" fillId="0" borderId="9" xfId="3" applyNumberFormat="1" applyFont="1" applyBorder="1" applyAlignment="1">
      <alignment vertical="top" wrapText="1"/>
    </xf>
    <xf numFmtId="2" fontId="7" fillId="0" borderId="21" xfId="3" applyNumberFormat="1" applyFont="1" applyBorder="1" applyAlignment="1">
      <alignment horizontal="center" vertical="top" wrapText="1"/>
    </xf>
    <xf numFmtId="0" fontId="15" fillId="0" borderId="13" xfId="3" applyBorder="1"/>
    <xf numFmtId="0" fontId="15" fillId="0" borderId="6" xfId="3" applyBorder="1"/>
    <xf numFmtId="2" fontId="14" fillId="0" borderId="15" xfId="3" applyNumberFormat="1" applyFont="1" applyBorder="1" applyAlignment="1">
      <alignment horizontal="center" vertical="top" wrapText="1"/>
    </xf>
    <xf numFmtId="166" fontId="7" fillId="0" borderId="15" xfId="3" applyNumberFormat="1" applyFont="1" applyBorder="1" applyAlignment="1">
      <alignment horizontal="center" vertical="top" wrapText="1"/>
    </xf>
    <xf numFmtId="166" fontId="14" fillId="0" borderId="15" xfId="3" applyNumberFormat="1" applyFont="1" applyBorder="1" applyAlignment="1">
      <alignment horizontal="center" vertical="top" wrapText="1"/>
    </xf>
    <xf numFmtId="2" fontId="7" fillId="0" borderId="0" xfId="3" applyNumberFormat="1" applyFont="1" applyAlignment="1">
      <alignment horizontal="center" vertical="center"/>
    </xf>
    <xf numFmtId="166" fontId="7" fillId="0" borderId="0" xfId="3" applyNumberFormat="1" applyFont="1" applyAlignment="1">
      <alignment horizontal="center" vertical="center"/>
    </xf>
    <xf numFmtId="2" fontId="17" fillId="0" borderId="0" xfId="3" applyNumberFormat="1" applyFont="1" applyAlignment="1">
      <alignment horizontal="center" vertical="center"/>
    </xf>
    <xf numFmtId="0" fontId="7" fillId="0" borderId="0" xfId="3" applyFont="1" applyAlignment="1">
      <alignment horizontal="center" vertical="top"/>
    </xf>
    <xf numFmtId="0" fontId="7" fillId="0" borderId="0" xfId="3" applyFont="1" applyAlignment="1">
      <alignment horizontal="justify" vertical="center"/>
    </xf>
    <xf numFmtId="2" fontId="7" fillId="0" borderId="0" xfId="3" applyNumberFormat="1" applyFont="1" applyAlignment="1">
      <alignment vertical="center"/>
    </xf>
    <xf numFmtId="2" fontId="7" fillId="0" borderId="0" xfId="3" applyNumberFormat="1" applyFont="1" applyAlignment="1">
      <alignment vertical="center" wrapText="1"/>
    </xf>
    <xf numFmtId="0" fontId="19" fillId="0" borderId="0" xfId="0" applyFont="1"/>
    <xf numFmtId="0" fontId="19" fillId="0" borderId="24" xfId="0" applyFont="1" applyBorder="1" applyAlignment="1">
      <alignment vertical="top"/>
    </xf>
    <xf numFmtId="0" fontId="19" fillId="0" borderId="30" xfId="0" applyFont="1" applyBorder="1" applyAlignment="1">
      <alignment vertical="top"/>
    </xf>
    <xf numFmtId="0" fontId="19" fillId="0" borderId="18" xfId="0" applyFont="1" applyBorder="1" applyAlignment="1">
      <alignment vertical="top"/>
    </xf>
    <xf numFmtId="0" fontId="19" fillId="0" borderId="25" xfId="0" applyFont="1" applyBorder="1" applyAlignment="1">
      <alignment vertical="top"/>
    </xf>
    <xf numFmtId="0" fontId="19" fillId="0" borderId="0" xfId="0" applyFont="1" applyAlignment="1">
      <alignment vertical="top"/>
    </xf>
    <xf numFmtId="0" fontId="19" fillId="0" borderId="28" xfId="0" applyFont="1" applyBorder="1" applyAlignment="1">
      <alignment vertical="top"/>
    </xf>
    <xf numFmtId="0" fontId="19" fillId="0" borderId="31" xfId="0" applyFont="1" applyBorder="1" applyAlignment="1">
      <alignment vertical="top"/>
    </xf>
    <xf numFmtId="0" fontId="19" fillId="0" borderId="32" xfId="0" applyFont="1" applyBorder="1" applyAlignment="1">
      <alignment vertical="top"/>
    </xf>
    <xf numFmtId="0" fontId="19" fillId="0" borderId="19" xfId="0" applyFont="1" applyBorder="1" applyAlignment="1">
      <alignment vertical="top"/>
    </xf>
    <xf numFmtId="0" fontId="20" fillId="0" borderId="0" xfId="0" applyFont="1" applyAlignment="1">
      <alignment horizontal="left" vertical="center" indent="3"/>
    </xf>
    <xf numFmtId="0" fontId="0" fillId="0" borderId="0" xfId="0" applyAlignment="1">
      <alignment vertical="top"/>
    </xf>
    <xf numFmtId="0" fontId="0" fillId="0" borderId="0" xfId="0" applyAlignment="1">
      <alignment horizontal="left" vertical="top"/>
    </xf>
    <xf numFmtId="0" fontId="0" fillId="0" borderId="0" xfId="0" applyAlignment="1">
      <alignment vertical="top" wrapText="1"/>
    </xf>
    <xf numFmtId="17" fontId="0" fillId="0" borderId="0" xfId="0" quotePrefix="1" applyNumberFormat="1" applyAlignment="1">
      <alignment horizontal="right" vertical="top"/>
    </xf>
    <xf numFmtId="0" fontId="0" fillId="0" borderId="1" xfId="0" applyBorder="1" applyAlignment="1">
      <alignment vertical="top" wrapText="1"/>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0" fillId="0" borderId="36" xfId="0" applyBorder="1" applyAlignment="1">
      <alignment horizontal="center" vertical="top"/>
    </xf>
    <xf numFmtId="10" fontId="0" fillId="0" borderId="37" xfId="0" applyNumberFormat="1" applyBorder="1" applyAlignment="1">
      <alignment horizontal="center" vertical="top"/>
    </xf>
    <xf numFmtId="9" fontId="0" fillId="0" borderId="37" xfId="0" applyNumberFormat="1" applyBorder="1" applyAlignment="1">
      <alignment horizontal="center" vertical="top"/>
    </xf>
    <xf numFmtId="0" fontId="0" fillId="0" borderId="37" xfId="0" applyBorder="1" applyAlignment="1">
      <alignment horizontal="center" vertical="top"/>
    </xf>
    <xf numFmtId="0" fontId="0" fillId="0" borderId="36" xfId="0" applyBorder="1" applyAlignment="1">
      <alignment vertical="top"/>
    </xf>
    <xf numFmtId="0" fontId="0" fillId="0" borderId="38" xfId="0" applyBorder="1" applyAlignment="1">
      <alignment vertical="top"/>
    </xf>
    <xf numFmtId="0" fontId="0" fillId="0" borderId="39" xfId="0" applyBorder="1" applyAlignment="1">
      <alignment vertical="top" wrapText="1"/>
    </xf>
    <xf numFmtId="9" fontId="0" fillId="0" borderId="40" xfId="0" applyNumberFormat="1" applyBorder="1" applyAlignment="1">
      <alignment horizontal="center" vertical="top"/>
    </xf>
    <xf numFmtId="0" fontId="0" fillId="0" borderId="41" xfId="0" applyBorder="1" applyAlignment="1">
      <alignment horizontal="center" vertical="top"/>
    </xf>
    <xf numFmtId="0" fontId="0" fillId="0" borderId="14" xfId="0" applyBorder="1" applyAlignment="1">
      <alignment vertical="top" wrapText="1"/>
    </xf>
    <xf numFmtId="10" fontId="0" fillId="0" borderId="42" xfId="0" applyNumberFormat="1" applyBorder="1" applyAlignment="1">
      <alignment horizontal="center" vertical="top"/>
    </xf>
    <xf numFmtId="0" fontId="1" fillId="0" borderId="38" xfId="0" applyFont="1" applyBorder="1" applyAlignment="1">
      <alignment horizontal="center" vertical="top"/>
    </xf>
    <xf numFmtId="0" fontId="1" fillId="0" borderId="39" xfId="0" applyFont="1" applyBorder="1" applyAlignment="1">
      <alignment horizontal="center" vertical="top"/>
    </xf>
    <xf numFmtId="0" fontId="1" fillId="0" borderId="40" xfId="0" applyFont="1" applyBorder="1" applyAlignment="1">
      <alignment horizontal="center" vertical="top"/>
    </xf>
    <xf numFmtId="0" fontId="22" fillId="0" borderId="0" xfId="0" applyFont="1" applyAlignment="1">
      <alignment horizontal="center" vertical="top"/>
    </xf>
    <xf numFmtId="0" fontId="15" fillId="0" borderId="0" xfId="0" applyFont="1" applyAlignment="1">
      <alignment vertical="top"/>
    </xf>
    <xf numFmtId="0" fontId="15" fillId="0" borderId="0" xfId="0" applyFont="1" applyAlignment="1">
      <alignment vertical="top" wrapText="1"/>
    </xf>
    <xf numFmtId="0" fontId="22" fillId="6" borderId="33" xfId="0" applyFont="1" applyFill="1" applyBorder="1" applyAlignment="1">
      <alignment horizontal="center" vertical="top"/>
    </xf>
    <xf numFmtId="0" fontId="22" fillId="6" borderId="34" xfId="0" applyFont="1" applyFill="1" applyBorder="1" applyAlignment="1">
      <alignment horizontal="center" vertical="top" wrapText="1"/>
    </xf>
    <xf numFmtId="0" fontId="22" fillId="6" borderId="34" xfId="0" applyFont="1" applyFill="1" applyBorder="1" applyAlignment="1">
      <alignment horizontal="center" vertical="top"/>
    </xf>
    <xf numFmtId="0" fontId="22" fillId="6" borderId="35" xfId="0" applyFont="1" applyFill="1" applyBorder="1" applyAlignment="1">
      <alignment horizontal="center" vertical="top"/>
    </xf>
    <xf numFmtId="0" fontId="15" fillId="0" borderId="36" xfId="0" applyFont="1" applyBorder="1" applyAlignment="1">
      <alignment vertical="top"/>
    </xf>
    <xf numFmtId="0" fontId="15" fillId="0" borderId="1" xfId="0" applyFont="1" applyBorder="1" applyAlignment="1">
      <alignment vertical="top" wrapText="1"/>
    </xf>
    <xf numFmtId="0" fontId="15" fillId="0" borderId="1" xfId="0" applyFont="1" applyBorder="1" applyAlignment="1">
      <alignment vertical="top"/>
    </xf>
    <xf numFmtId="0" fontId="15" fillId="0" borderId="37" xfId="0" applyFont="1" applyBorder="1" applyAlignment="1">
      <alignment vertical="top"/>
    </xf>
    <xf numFmtId="0" fontId="15" fillId="0" borderId="36" xfId="0" applyFont="1" applyBorder="1" applyAlignment="1">
      <alignment horizontal="center" vertical="top" wrapText="1"/>
    </xf>
    <xf numFmtId="0" fontId="2" fillId="0" borderId="1" xfId="0" applyFont="1" applyBorder="1" applyAlignment="1">
      <alignment vertical="top" wrapText="1"/>
    </xf>
    <xf numFmtId="0" fontId="15" fillId="0" borderId="37" xfId="0" applyFont="1" applyBorder="1" applyAlignment="1">
      <alignment vertical="top" wrapText="1"/>
    </xf>
    <xf numFmtId="0" fontId="23" fillId="0" borderId="36" xfId="0" applyFont="1" applyBorder="1" applyAlignment="1">
      <alignment horizontal="center" vertical="top" wrapText="1"/>
    </xf>
    <xf numFmtId="0" fontId="24" fillId="0" borderId="1" xfId="0" applyFont="1" applyBorder="1" applyAlignment="1">
      <alignment vertical="top" wrapText="1"/>
    </xf>
    <xf numFmtId="0" fontId="23" fillId="0" borderId="37" xfId="0" applyFont="1" applyBorder="1" applyAlignment="1">
      <alignment vertical="top" wrapText="1"/>
    </xf>
    <xf numFmtId="0" fontId="23" fillId="0" borderId="0" xfId="0" applyFont="1" applyAlignment="1">
      <alignment vertical="top" wrapText="1"/>
    </xf>
    <xf numFmtId="0" fontId="23" fillId="0" borderId="1" xfId="0" applyFont="1" applyBorder="1" applyAlignment="1">
      <alignment vertical="top" wrapText="1"/>
    </xf>
    <xf numFmtId="0" fontId="28" fillId="0" borderId="0" xfId="0" applyFont="1" applyAlignment="1">
      <alignment vertical="top" wrapText="1"/>
    </xf>
    <xf numFmtId="0" fontId="23" fillId="0" borderId="14" xfId="0" applyFont="1" applyBorder="1" applyAlignment="1">
      <alignment horizontal="left" vertical="top" wrapText="1"/>
    </xf>
    <xf numFmtId="0" fontId="29" fillId="0" borderId="1" xfId="0" applyFont="1" applyBorder="1" applyAlignment="1">
      <alignment vertical="top" wrapText="1"/>
    </xf>
    <xf numFmtId="0" fontId="15" fillId="0" borderId="40" xfId="0" applyFont="1" applyBorder="1" applyAlignment="1">
      <alignment vertical="top" wrapText="1"/>
    </xf>
    <xf numFmtId="0" fontId="15" fillId="0" borderId="39" xfId="0" applyFont="1" applyBorder="1" applyAlignment="1">
      <alignment vertical="top" wrapText="1"/>
    </xf>
    <xf numFmtId="0" fontId="15" fillId="7" borderId="36" xfId="0" applyFont="1" applyFill="1" applyBorder="1" applyAlignment="1">
      <alignment horizontal="center" vertical="top" wrapText="1"/>
    </xf>
    <xf numFmtId="0" fontId="2" fillId="7" borderId="1" xfId="0" applyFont="1" applyFill="1" applyBorder="1" applyAlignment="1">
      <alignment vertical="top" wrapText="1"/>
    </xf>
    <xf numFmtId="0" fontId="8" fillId="0" borderId="0" xfId="0" applyFont="1" applyAlignment="1">
      <alignment horizontal="center" vertical="center"/>
    </xf>
    <xf numFmtId="0" fontId="10" fillId="0" borderId="1" xfId="0" applyFont="1" applyBorder="1" applyAlignment="1">
      <alignment horizontal="center" vertical="top"/>
    </xf>
    <xf numFmtId="0" fontId="10" fillId="0" borderId="1" xfId="0" applyFont="1" applyBorder="1" applyAlignment="1">
      <alignment horizontal="center" vertical="center"/>
    </xf>
    <xf numFmtId="0" fontId="10" fillId="0" borderId="1" xfId="0" applyFont="1" applyBorder="1" applyAlignment="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42" fontId="10" fillId="0" borderId="1" xfId="0" applyNumberFormat="1" applyFont="1" applyBorder="1" applyAlignment="1">
      <alignment horizontal="center" vertical="center"/>
    </xf>
    <xf numFmtId="42" fontId="10" fillId="0" borderId="5" xfId="0" applyNumberFormat="1" applyFont="1" applyBorder="1" applyAlignment="1">
      <alignment horizontal="center" vertical="center"/>
    </xf>
    <xf numFmtId="42" fontId="10" fillId="0" borderId="6"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7" fillId="0" borderId="5" xfId="0" applyFont="1" applyBorder="1" applyAlignment="1">
      <alignment horizontal="center" vertical="top"/>
    </xf>
    <xf numFmtId="0" fontId="7" fillId="0" borderId="6" xfId="0" applyFont="1" applyBorder="1" applyAlignment="1">
      <alignment horizontal="center" vertical="top"/>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 xfId="0" applyFont="1" applyBorder="1" applyAlignment="1">
      <alignment horizontal="center" vertical="top"/>
    </xf>
    <xf numFmtId="0" fontId="7" fillId="0" borderId="1"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42" fontId="7" fillId="0" borderId="7" xfId="0" applyNumberFormat="1" applyFont="1" applyBorder="1" applyAlignment="1">
      <alignment horizontal="left" vertical="top"/>
    </xf>
    <xf numFmtId="42" fontId="7" fillId="0" borderId="8" xfId="0" applyNumberFormat="1" applyFont="1" applyBorder="1" applyAlignment="1">
      <alignment horizontal="left" vertical="top"/>
    </xf>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7" fillId="0" borderId="14" xfId="0" applyFont="1" applyBorder="1" applyAlignment="1">
      <alignment horizontal="justify" vertical="top"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14" fillId="0" borderId="14" xfId="0" applyFont="1" applyBorder="1" applyAlignment="1">
      <alignment horizontal="center" vertical="top" wrapText="1"/>
    </xf>
    <xf numFmtId="0" fontId="7" fillId="0" borderId="14" xfId="0" applyFont="1" applyBorder="1" applyAlignment="1">
      <alignment horizontal="left" vertical="top" wrapText="1"/>
    </xf>
    <xf numFmtId="0" fontId="7" fillId="0" borderId="16" xfId="0" applyFont="1" applyBorder="1" applyAlignment="1">
      <alignment horizontal="left" vertical="top" wrapText="1"/>
    </xf>
    <xf numFmtId="0" fontId="7" fillId="3" borderId="5" xfId="0" applyFont="1" applyFill="1" applyBorder="1" applyAlignment="1">
      <alignment horizontal="center" vertical="top" wrapText="1"/>
    </xf>
    <xf numFmtId="0" fontId="7" fillId="3" borderId="16" xfId="0" applyFont="1" applyFill="1" applyBorder="1" applyAlignment="1">
      <alignment horizontal="center" vertical="top" wrapText="1"/>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Alignment="1">
      <alignment horizontal="center" vertical="center"/>
    </xf>
    <xf numFmtId="0" fontId="18" fillId="0" borderId="0" xfId="0" applyFont="1" applyAlignment="1">
      <alignment horizontal="center"/>
    </xf>
    <xf numFmtId="0" fontId="7" fillId="0" borderId="0" xfId="0" applyFont="1" applyAlignment="1">
      <alignment horizontal="center"/>
    </xf>
    <xf numFmtId="0" fontId="14" fillId="0" borderId="16" xfId="0" applyFont="1" applyBorder="1" applyAlignment="1">
      <alignment horizontal="left" vertical="top" wrapText="1"/>
    </xf>
    <xf numFmtId="0" fontId="8" fillId="0" borderId="0" xfId="3" applyFont="1" applyAlignment="1">
      <alignment horizontal="center" vertical="center"/>
    </xf>
    <xf numFmtId="0" fontId="10" fillId="0" borderId="1" xfId="3" applyFont="1" applyBorder="1" applyAlignment="1">
      <alignment horizontal="center" vertical="top"/>
    </xf>
    <xf numFmtId="0" fontId="10" fillId="0" borderId="1" xfId="3" applyFont="1" applyBorder="1" applyAlignment="1">
      <alignment horizontal="center" vertical="center"/>
    </xf>
    <xf numFmtId="0" fontId="10" fillId="0" borderId="1" xfId="3" applyFont="1" applyBorder="1" applyAlignment="1">
      <alignment vertical="center"/>
    </xf>
    <xf numFmtId="0" fontId="10" fillId="0" borderId="5" xfId="3" applyFont="1" applyBorder="1" applyAlignment="1">
      <alignment horizontal="center" vertical="center" wrapText="1"/>
    </xf>
    <xf numFmtId="0" fontId="10" fillId="0" borderId="14" xfId="3" applyFont="1" applyBorder="1" applyAlignment="1">
      <alignment horizontal="center" vertical="center" wrapText="1"/>
    </xf>
    <xf numFmtId="2" fontId="10" fillId="0" borderId="5" xfId="3" applyNumberFormat="1" applyFont="1" applyBorder="1" applyAlignment="1">
      <alignment horizontal="center" vertical="center" wrapText="1"/>
    </xf>
    <xf numFmtId="2" fontId="10" fillId="0" borderId="14" xfId="3" applyNumberFormat="1" applyFont="1" applyBorder="1" applyAlignment="1">
      <alignment horizontal="center" vertical="center" wrapText="1"/>
    </xf>
    <xf numFmtId="0" fontId="10" fillId="0" borderId="1" xfId="3" applyFont="1" applyBorder="1" applyAlignment="1">
      <alignment horizontal="center" vertical="center" wrapText="1"/>
    </xf>
    <xf numFmtId="2" fontId="10" fillId="0" borderId="18" xfId="3" applyNumberFormat="1" applyFont="1" applyBorder="1" applyAlignment="1">
      <alignment horizontal="center" vertical="center" wrapText="1"/>
    </xf>
    <xf numFmtId="2" fontId="10" fillId="0" borderId="19" xfId="3" applyNumberFormat="1" applyFont="1" applyBorder="1" applyAlignment="1">
      <alignment horizontal="center" vertical="center" wrapText="1"/>
    </xf>
    <xf numFmtId="0" fontId="11" fillId="0" borderId="1" xfId="3" applyFont="1" applyBorder="1" applyAlignment="1">
      <alignment horizontal="center" vertical="center"/>
    </xf>
    <xf numFmtId="166" fontId="10" fillId="0" borderId="1" xfId="3" applyNumberFormat="1" applyFont="1" applyBorder="1" applyAlignment="1">
      <alignment horizontal="center" vertical="center"/>
    </xf>
    <xf numFmtId="166" fontId="11" fillId="0" borderId="5" xfId="3" applyNumberFormat="1" applyFont="1" applyBorder="1" applyAlignment="1">
      <alignment horizontal="center" vertical="center" wrapText="1"/>
    </xf>
    <xf numFmtId="166" fontId="11" fillId="0" borderId="14" xfId="3" applyNumberFormat="1" applyFont="1" applyBorder="1" applyAlignment="1">
      <alignment horizontal="center" vertical="center" wrapText="1"/>
    </xf>
    <xf numFmtId="0" fontId="7" fillId="0" borderId="24" xfId="3" applyFont="1" applyBorder="1" applyAlignment="1">
      <alignment horizontal="center" vertical="top"/>
    </xf>
    <xf numFmtId="0" fontId="7" fillId="0" borderId="25" xfId="3" applyFont="1" applyBorder="1" applyAlignment="1">
      <alignment horizontal="center" vertical="top"/>
    </xf>
    <xf numFmtId="0" fontId="7" fillId="0" borderId="1" xfId="3" applyFont="1" applyBorder="1" applyAlignment="1">
      <alignment horizontal="left" vertical="top" wrapText="1"/>
    </xf>
    <xf numFmtId="0" fontId="7" fillId="0" borderId="5"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7" fillId="0" borderId="5" xfId="3" applyFont="1" applyBorder="1" applyAlignment="1">
      <alignment horizontal="center" vertical="top"/>
    </xf>
    <xf numFmtId="0" fontId="7" fillId="0" borderId="6" xfId="3" applyFont="1" applyBorder="1" applyAlignment="1">
      <alignment horizontal="center" vertical="top"/>
    </xf>
    <xf numFmtId="0" fontId="7" fillId="0" borderId="6" xfId="3" applyFont="1" applyBorder="1" applyAlignment="1">
      <alignment horizontal="left" vertical="top" wrapText="1"/>
    </xf>
    <xf numFmtId="0" fontId="10" fillId="0" borderId="1" xfId="3" applyFont="1" applyBorder="1" applyAlignment="1">
      <alignment vertical="center" wrapText="1"/>
    </xf>
    <xf numFmtId="0" fontId="7" fillId="0" borderId="14" xfId="3" applyFont="1" applyBorder="1" applyAlignment="1">
      <alignment horizontal="center" vertical="top"/>
    </xf>
    <xf numFmtId="0" fontId="7" fillId="0" borderId="1" xfId="3" applyFont="1" applyBorder="1" applyAlignment="1">
      <alignment horizontal="center" vertical="top"/>
    </xf>
    <xf numFmtId="0" fontId="7" fillId="0" borderId="14" xfId="3" applyFont="1" applyBorder="1" applyAlignment="1">
      <alignment horizontal="left" vertical="top" wrapText="1"/>
    </xf>
    <xf numFmtId="2" fontId="7" fillId="0" borderId="11" xfId="3" applyNumberFormat="1" applyFont="1" applyBorder="1" applyAlignment="1">
      <alignment horizontal="justify" vertical="top" wrapText="1"/>
    </xf>
    <xf numFmtId="2" fontId="7" fillId="0" borderId="6" xfId="3" applyNumberFormat="1" applyFont="1" applyBorder="1" applyAlignment="1">
      <alignment horizontal="justify" vertical="top" wrapText="1"/>
    </xf>
    <xf numFmtId="2" fontId="7" fillId="0" borderId="17" xfId="3" applyNumberFormat="1" applyFont="1" applyBorder="1" applyAlignment="1">
      <alignment horizontal="justify" vertical="top" wrapText="1"/>
    </xf>
    <xf numFmtId="2" fontId="7" fillId="0" borderId="11" xfId="3" applyNumberFormat="1" applyFont="1" applyBorder="1" applyAlignment="1">
      <alignment horizontal="left" vertical="top" wrapText="1"/>
    </xf>
    <xf numFmtId="2" fontId="7" fillId="0" borderId="6" xfId="3" quotePrefix="1" applyNumberFormat="1" applyFont="1" applyBorder="1" applyAlignment="1">
      <alignment horizontal="left" vertical="top" wrapText="1"/>
    </xf>
    <xf numFmtId="2" fontId="7" fillId="0" borderId="17" xfId="3" quotePrefix="1" applyNumberFormat="1" applyFont="1" applyBorder="1" applyAlignment="1">
      <alignment horizontal="left" vertical="top" wrapText="1"/>
    </xf>
    <xf numFmtId="2" fontId="7" fillId="0" borderId="6" xfId="3" applyNumberFormat="1" applyFont="1" applyBorder="1" applyAlignment="1">
      <alignment horizontal="center" vertical="top" wrapText="1"/>
    </xf>
    <xf numFmtId="0" fontId="10" fillId="0" borderId="2"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4" xfId="3" applyFont="1" applyBorder="1" applyAlignment="1">
      <alignment horizontal="center" vertical="center" wrapText="1"/>
    </xf>
    <xf numFmtId="2" fontId="7" fillId="0" borderId="11" xfId="3" quotePrefix="1" applyNumberFormat="1" applyFont="1" applyBorder="1" applyAlignment="1">
      <alignment horizontal="justify" vertical="top" wrapText="1"/>
    </xf>
    <xf numFmtId="2" fontId="7" fillId="0" borderId="6" xfId="3" quotePrefix="1" applyNumberFormat="1" applyFont="1" applyBorder="1" applyAlignment="1">
      <alignment horizontal="justify" vertical="top" wrapText="1"/>
    </xf>
    <xf numFmtId="2" fontId="7" fillId="0" borderId="17" xfId="3" quotePrefix="1" applyNumberFormat="1" applyFont="1" applyBorder="1" applyAlignment="1">
      <alignment horizontal="justify" vertical="top" wrapText="1"/>
    </xf>
    <xf numFmtId="2" fontId="7" fillId="0" borderId="11" xfId="3" quotePrefix="1" applyNumberFormat="1" applyFont="1" applyBorder="1" applyAlignment="1">
      <alignment horizontal="left" vertical="top" wrapText="1"/>
    </xf>
    <xf numFmtId="0" fontId="7" fillId="0" borderId="0" xfId="3" applyFont="1" applyAlignment="1">
      <alignment horizontal="center" vertical="center"/>
    </xf>
    <xf numFmtId="0" fontId="7" fillId="0" borderId="18" xfId="3" applyFont="1" applyBorder="1" applyAlignment="1">
      <alignment horizontal="left" vertical="top" wrapText="1"/>
    </xf>
    <xf numFmtId="0" fontId="7" fillId="0" borderId="26" xfId="3" applyFont="1" applyBorder="1" applyAlignment="1">
      <alignment horizontal="left" vertical="top" wrapText="1"/>
    </xf>
    <xf numFmtId="0" fontId="7" fillId="3" borderId="5" xfId="3" applyFont="1" applyFill="1" applyBorder="1" applyAlignment="1">
      <alignment horizontal="center" vertical="top" wrapText="1"/>
    </xf>
    <xf numFmtId="0" fontId="7" fillId="3" borderId="16" xfId="3" applyFont="1" applyFill="1" applyBorder="1" applyAlignment="1">
      <alignment horizontal="center" vertical="top" wrapText="1"/>
    </xf>
    <xf numFmtId="0" fontId="7" fillId="0" borderId="7" xfId="3" applyFont="1" applyBorder="1" applyAlignment="1">
      <alignment horizontal="left" vertical="top"/>
    </xf>
    <xf numFmtId="0" fontId="7" fillId="0" borderId="8" xfId="3" applyFont="1" applyBorder="1" applyAlignment="1">
      <alignment horizontal="left" vertical="top"/>
    </xf>
    <xf numFmtId="0" fontId="7" fillId="0" borderId="7" xfId="3" applyFont="1" applyBorder="1" applyAlignment="1">
      <alignment horizontal="left" vertical="top" wrapText="1"/>
    </xf>
    <xf numFmtId="0" fontId="7" fillId="0" borderId="8" xfId="3" applyFont="1" applyBorder="1" applyAlignment="1">
      <alignment horizontal="left" vertical="top" wrapText="1"/>
    </xf>
    <xf numFmtId="0" fontId="7" fillId="0" borderId="7" xfId="3" applyFont="1" applyBorder="1" applyAlignment="1">
      <alignment horizontal="center" vertical="top" wrapText="1"/>
    </xf>
    <xf numFmtId="0" fontId="7" fillId="0" borderId="8" xfId="3" applyFont="1" applyBorder="1" applyAlignment="1">
      <alignment horizontal="center" vertical="top" wrapText="1"/>
    </xf>
    <xf numFmtId="9" fontId="14" fillId="0" borderId="7" xfId="2" applyFont="1" applyFill="1" applyBorder="1" applyAlignment="1">
      <alignment horizontal="center" vertical="top"/>
    </xf>
    <xf numFmtId="9" fontId="14" fillId="0" borderId="8" xfId="2" applyFont="1" applyFill="1" applyBorder="1" applyAlignment="1">
      <alignment horizontal="center" vertical="top"/>
    </xf>
    <xf numFmtId="166" fontId="7" fillId="0" borderId="7" xfId="3" applyNumberFormat="1" applyFont="1" applyBorder="1" applyAlignment="1">
      <alignment horizontal="left" vertical="top"/>
    </xf>
    <xf numFmtId="166" fontId="7" fillId="0" borderId="8" xfId="3" applyNumberFormat="1" applyFont="1" applyBorder="1" applyAlignment="1">
      <alignment horizontal="left" vertical="top"/>
    </xf>
    <xf numFmtId="166" fontId="14" fillId="0" borderId="7" xfId="3" applyNumberFormat="1" applyFont="1" applyBorder="1" applyAlignment="1">
      <alignment horizontal="center" vertical="top"/>
    </xf>
    <xf numFmtId="166" fontId="14" fillId="0" borderId="8" xfId="3" applyNumberFormat="1" applyFont="1" applyBorder="1" applyAlignment="1">
      <alignment horizontal="center" vertical="top"/>
    </xf>
    <xf numFmtId="0" fontId="7" fillId="0" borderId="12" xfId="3" applyFont="1" applyBorder="1" applyAlignment="1">
      <alignment horizontal="justify" vertical="top" wrapText="1"/>
    </xf>
    <xf numFmtId="0" fontId="7" fillId="0" borderId="9" xfId="3" applyFont="1" applyBorder="1" applyAlignment="1">
      <alignment horizontal="justify" vertical="top" wrapText="1"/>
    </xf>
    <xf numFmtId="0" fontId="7" fillId="0" borderId="11" xfId="3" applyFont="1" applyBorder="1" applyAlignment="1">
      <alignment horizontal="justify" vertical="top" wrapText="1"/>
    </xf>
    <xf numFmtId="0" fontId="7" fillId="0" borderId="12" xfId="3" applyFont="1" applyBorder="1" applyAlignment="1">
      <alignment horizontal="center" vertical="top" wrapText="1"/>
    </xf>
    <xf numFmtId="0" fontId="7" fillId="0" borderId="9" xfId="3" applyFont="1" applyBorder="1" applyAlignment="1">
      <alignment horizontal="center" vertical="top" wrapText="1"/>
    </xf>
    <xf numFmtId="0" fontId="7" fillId="0" borderId="11" xfId="3" applyFont="1" applyBorder="1" applyAlignment="1">
      <alignment horizontal="center" vertical="top" wrapText="1"/>
    </xf>
    <xf numFmtId="0" fontId="7" fillId="0" borderId="0" xfId="3" applyFont="1" applyAlignment="1">
      <alignment horizontal="center"/>
    </xf>
    <xf numFmtId="0" fontId="7" fillId="0" borderId="12" xfId="3" applyFont="1" applyBorder="1" applyAlignment="1">
      <alignment horizontal="left" vertical="top" wrapText="1"/>
    </xf>
    <xf numFmtId="0" fontId="7" fillId="0" borderId="9" xfId="3" applyFont="1" applyBorder="1" applyAlignment="1">
      <alignment horizontal="left" vertical="top" wrapText="1"/>
    </xf>
    <xf numFmtId="0" fontId="10" fillId="0" borderId="0" xfId="3" applyFont="1" applyAlignment="1">
      <alignment horizontal="center" vertical="center"/>
    </xf>
    <xf numFmtId="0" fontId="18" fillId="0" borderId="0" xfId="3" applyFont="1" applyAlignment="1">
      <alignment horizontal="center"/>
    </xf>
    <xf numFmtId="0" fontId="22" fillId="0" borderId="0" xfId="0" applyFont="1" applyAlignment="1">
      <alignment horizontal="center" vertical="top"/>
    </xf>
    <xf numFmtId="0" fontId="0" fillId="0" borderId="0" xfId="0" applyAlignment="1">
      <alignment horizontal="left" vertical="top" wrapText="1"/>
    </xf>
  </cellXfs>
  <cellStyles count="5">
    <cellStyle name="Comma [0]" xfId="1" builtinId="6"/>
    <cellStyle name="Comma [0] 2 2" xfId="4" xr:uid="{00000000-0005-0000-0000-000001000000}"/>
    <cellStyle name="Normal" xfId="0" builtinId="0"/>
    <cellStyle name="Normal 2 3" xfId="3" xr:uid="{00000000-0005-0000-0000-000003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iagrams/colors1.xml><?xml version="1.0" encoding="utf-8"?>
<dgm:colorsDef xmlns:dgm="http://schemas.openxmlformats.org/drawingml/2006/diagram" xmlns:a="http://schemas.openxmlformats.org/drawingml/2006/main" uniqueId="urn:microsoft.com/office/officeart/2005/8/colors/colorful1#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9443A85-0600-49DC-AA0B-394800E5124B}" type="doc">
      <dgm:prSet loTypeId="urn:microsoft.com/office/officeart/2005/8/layout/hierarchy1" loCatId="hierarchy" qsTypeId="urn:microsoft.com/office/officeart/2005/8/quickstyle/simple1" qsCatId="simple" csTypeId="urn:microsoft.com/office/officeart/2005/8/colors/colorful1#1" csCatId="colorful" phldr="1"/>
      <dgm:spPr/>
      <dgm:t>
        <a:bodyPr/>
        <a:lstStyle/>
        <a:p>
          <a:endParaRPr lang="en-US"/>
        </a:p>
      </dgm:t>
    </dgm:pt>
    <dgm:pt modelId="{6D0C35C0-A66F-435C-8050-5D9DF6DF1530}">
      <dgm:prSet phldrT="[Text]"/>
      <dgm:spPr/>
      <dgm:t>
        <a:bodyPr/>
        <a:lstStyle/>
        <a:p>
          <a:r>
            <a:rPr lang="en-US"/>
            <a:t>Tujuan :</a:t>
          </a:r>
        </a:p>
        <a:p>
          <a:r>
            <a:rPr lang="en-US"/>
            <a:t>Meningkatnya Kualitas </a:t>
          </a:r>
          <a:r>
            <a:rPr lang="id-ID"/>
            <a:t>Perumahan dan </a:t>
          </a:r>
          <a:r>
            <a:rPr lang="en-US"/>
            <a:t>Kawasan Permukiman</a:t>
          </a:r>
        </a:p>
        <a:p>
          <a:r>
            <a:rPr lang="en-US"/>
            <a:t>IK : </a:t>
          </a:r>
        </a:p>
      </dgm:t>
    </dgm:pt>
    <dgm:pt modelId="{6EF0B593-F2A1-41AD-A744-22BA29B9C3F0}" type="parTrans" cxnId="{4EE14CC0-3798-4524-8BB4-16777335CA2B}">
      <dgm:prSet/>
      <dgm:spPr/>
      <dgm:t>
        <a:bodyPr/>
        <a:lstStyle/>
        <a:p>
          <a:endParaRPr lang="en-US"/>
        </a:p>
      </dgm:t>
    </dgm:pt>
    <dgm:pt modelId="{839049A6-A3DC-407D-A4CE-6A359ECF85B5}" type="sibTrans" cxnId="{4EE14CC0-3798-4524-8BB4-16777335CA2B}">
      <dgm:prSet/>
      <dgm:spPr/>
      <dgm:t>
        <a:bodyPr/>
        <a:lstStyle/>
        <a:p>
          <a:endParaRPr lang="en-US"/>
        </a:p>
      </dgm:t>
    </dgm:pt>
    <dgm:pt modelId="{C5A361BC-7F01-4411-A76A-C23CCFBE8A5F}">
      <dgm:prSet phldrT="[Text]" custT="1"/>
      <dgm:spPr/>
      <dgm:t>
        <a:bodyPr/>
        <a:lstStyle/>
        <a:p>
          <a:r>
            <a:rPr lang="en-US" sz="900"/>
            <a:t>S.S 1</a:t>
          </a:r>
        </a:p>
        <a:p>
          <a:r>
            <a:rPr lang="en-US" sz="900"/>
            <a:t>Menurunnya  Kawasan Kumuh</a:t>
          </a:r>
        </a:p>
        <a:p>
          <a:r>
            <a:rPr lang="en-US" sz="900"/>
            <a:t>IK : Persentase </a:t>
          </a:r>
          <a:r>
            <a:rPr lang="id-ID" sz="900"/>
            <a:t>Penurunan kawasan kumuh</a:t>
          </a:r>
          <a:endParaRPr lang="en-US" sz="900"/>
        </a:p>
      </dgm:t>
    </dgm:pt>
    <dgm:pt modelId="{2575ABCD-B315-446B-BC96-47F8F5109EB2}" type="parTrans" cxnId="{48522894-8AC8-4343-9E9E-22E470C15442}">
      <dgm:prSet/>
      <dgm:spPr/>
      <dgm:t>
        <a:bodyPr/>
        <a:lstStyle/>
        <a:p>
          <a:endParaRPr lang="en-US"/>
        </a:p>
      </dgm:t>
    </dgm:pt>
    <dgm:pt modelId="{A94207D6-F6E2-445E-A2E8-34D61611B16A}" type="sibTrans" cxnId="{48522894-8AC8-4343-9E9E-22E470C15442}">
      <dgm:prSet/>
      <dgm:spPr/>
      <dgm:t>
        <a:bodyPr/>
        <a:lstStyle/>
        <a:p>
          <a:endParaRPr lang="en-US"/>
        </a:p>
      </dgm:t>
    </dgm:pt>
    <dgm:pt modelId="{E5997D31-BAFC-4BE0-AD25-62B668650AFD}">
      <dgm:prSet phldrT="[Text]" custT="1"/>
      <dgm:spPr/>
      <dgm:t>
        <a:bodyPr/>
        <a:lstStyle/>
        <a:p>
          <a:r>
            <a:rPr lang="en-US" sz="800"/>
            <a:t>Meningkatnya </a:t>
          </a:r>
          <a:r>
            <a:rPr lang="id-ID" sz="800"/>
            <a:t>Kualitas</a:t>
          </a:r>
          <a:r>
            <a:rPr lang="en-US" sz="800"/>
            <a:t> Kawasan</a:t>
          </a:r>
          <a:r>
            <a:rPr lang="id-ID" sz="800"/>
            <a:t> Permukiman</a:t>
          </a:r>
          <a:r>
            <a:rPr lang="en-US" sz="800"/>
            <a:t> Kumuh</a:t>
          </a:r>
        </a:p>
        <a:p>
          <a:r>
            <a:rPr lang="en-US" sz="800"/>
            <a:t>IK : Luas Kawasan</a:t>
          </a:r>
          <a:r>
            <a:rPr lang="id-ID" sz="800"/>
            <a:t> Permukiman</a:t>
          </a:r>
          <a:r>
            <a:rPr lang="en-US" sz="800"/>
            <a:t> Kumuh Yang Ditangani</a:t>
          </a:r>
        </a:p>
      </dgm:t>
    </dgm:pt>
    <dgm:pt modelId="{ABE49360-40A7-459E-9408-2982F5CB9F38}" type="parTrans" cxnId="{9B077C83-DF5C-45DC-A95A-85682703E840}">
      <dgm:prSet/>
      <dgm:spPr/>
      <dgm:t>
        <a:bodyPr/>
        <a:lstStyle/>
        <a:p>
          <a:endParaRPr lang="en-US"/>
        </a:p>
      </dgm:t>
    </dgm:pt>
    <dgm:pt modelId="{907022AE-9972-40B0-BC87-79E3869F749D}" type="sibTrans" cxnId="{9B077C83-DF5C-45DC-A95A-85682703E840}">
      <dgm:prSet/>
      <dgm:spPr/>
      <dgm:t>
        <a:bodyPr/>
        <a:lstStyle/>
        <a:p>
          <a:endParaRPr lang="en-US"/>
        </a:p>
      </dgm:t>
    </dgm:pt>
    <dgm:pt modelId="{4092447E-5805-4792-9B4E-DB9A4D0BF510}">
      <dgm:prSet phldrT="[Text]" custT="1"/>
      <dgm:spPr/>
      <dgm:t>
        <a:bodyPr/>
        <a:lstStyle/>
        <a:p>
          <a:r>
            <a:rPr lang="en-US" sz="800"/>
            <a:t>Meningkatnya </a:t>
          </a:r>
          <a:r>
            <a:rPr lang="id-ID" sz="800"/>
            <a:t>Penataan</a:t>
          </a:r>
          <a:r>
            <a:rPr lang="en-US" sz="800"/>
            <a:t> </a:t>
          </a:r>
          <a:r>
            <a:rPr lang="id-ID" sz="800"/>
            <a:t>K</a:t>
          </a:r>
          <a:r>
            <a:rPr lang="en-US" sz="800"/>
            <a:t>awasan Permukiman Kumuh</a:t>
          </a:r>
        </a:p>
        <a:p>
          <a:r>
            <a:rPr lang="en-US" sz="800"/>
            <a:t>IK :  Luas Kawasan Permukiman yang</a:t>
          </a:r>
          <a:r>
            <a:rPr lang="id-ID" sz="800"/>
            <a:t> tertata</a:t>
          </a:r>
          <a:endParaRPr lang="en-US" sz="800"/>
        </a:p>
      </dgm:t>
    </dgm:pt>
    <dgm:pt modelId="{CB96C7B6-11F9-4A60-B68B-5EEFCCD1C99D}" type="parTrans" cxnId="{25CE1A13-8B95-4580-9AB5-799C3705E184}">
      <dgm:prSet/>
      <dgm:spPr/>
      <dgm:t>
        <a:bodyPr/>
        <a:lstStyle/>
        <a:p>
          <a:endParaRPr lang="en-US"/>
        </a:p>
      </dgm:t>
    </dgm:pt>
    <dgm:pt modelId="{E26FF64C-FB95-42D2-AF79-87619645EA63}" type="sibTrans" cxnId="{25CE1A13-8B95-4580-9AB5-799C3705E184}">
      <dgm:prSet/>
      <dgm:spPr/>
      <dgm:t>
        <a:bodyPr/>
        <a:lstStyle/>
        <a:p>
          <a:endParaRPr lang="en-US"/>
        </a:p>
      </dgm:t>
    </dgm:pt>
    <dgm:pt modelId="{62A0DDB4-CE5C-4A7B-88C9-7604B7ACAC4E}">
      <dgm:prSet custT="1"/>
      <dgm:spPr/>
      <dgm:t>
        <a:bodyPr/>
        <a:lstStyle/>
        <a:p>
          <a:r>
            <a:rPr lang="en-US" sz="800"/>
            <a:t>S.S 3</a:t>
          </a:r>
        </a:p>
        <a:p>
          <a:r>
            <a:rPr lang="en-US" sz="800"/>
            <a:t>Meningkatnya Rumah Layak Huni bagi Korban Bencana dan</a:t>
          </a:r>
          <a:r>
            <a:rPr lang="id-ID" sz="800"/>
            <a:t>/atau</a:t>
          </a:r>
          <a:r>
            <a:rPr lang="en-US" sz="800"/>
            <a:t> Relokasi</a:t>
          </a:r>
          <a:r>
            <a:rPr lang="id-ID" sz="800"/>
            <a:t> Program Pemerintah Provinsi</a:t>
          </a:r>
          <a:endParaRPr lang="en-US" sz="800"/>
        </a:p>
        <a:p>
          <a:r>
            <a:rPr lang="en-US" sz="800"/>
            <a:t>IK : 1.Persentase </a:t>
          </a:r>
          <a:r>
            <a:rPr lang="id-ID" sz="800"/>
            <a:t>rumah layak huni bagi </a:t>
          </a:r>
          <a:r>
            <a:rPr lang="en-US" sz="800"/>
            <a:t>masyarakat korban bencana</a:t>
          </a:r>
        </a:p>
        <a:p>
          <a:r>
            <a:rPr lang="en-US" sz="800"/>
            <a:t>2. </a:t>
          </a:r>
          <a:r>
            <a:rPr lang="id-ID" sz="800"/>
            <a:t>Persentase rumah layak huni bagi </a:t>
          </a:r>
          <a:r>
            <a:rPr lang="en-US" sz="800"/>
            <a:t> masyarakat yg terkena Relokasi akibat Program Pemerintah </a:t>
          </a:r>
          <a:r>
            <a:rPr lang="id-ID" sz="800"/>
            <a:t>D</a:t>
          </a:r>
          <a:r>
            <a:rPr lang="en-US" sz="800"/>
            <a:t>aerah Provinsi</a:t>
          </a:r>
        </a:p>
      </dgm:t>
    </dgm:pt>
    <dgm:pt modelId="{5D82CF77-12DE-497D-850A-CF0E47611D98}" type="parTrans" cxnId="{A57EE1CF-209D-4145-8E58-07C2555113A7}">
      <dgm:prSet/>
      <dgm:spPr/>
      <dgm:t>
        <a:bodyPr/>
        <a:lstStyle/>
        <a:p>
          <a:endParaRPr lang="en-US"/>
        </a:p>
      </dgm:t>
    </dgm:pt>
    <dgm:pt modelId="{E74CE31F-9EE9-43D3-B411-61A7B4F830BF}" type="sibTrans" cxnId="{A57EE1CF-209D-4145-8E58-07C2555113A7}">
      <dgm:prSet/>
      <dgm:spPr/>
      <dgm:t>
        <a:bodyPr/>
        <a:lstStyle/>
        <a:p>
          <a:endParaRPr lang="en-US"/>
        </a:p>
      </dgm:t>
    </dgm:pt>
    <dgm:pt modelId="{86F65269-0C8D-47BE-8E37-2621E7E96BD7}">
      <dgm:prSet custT="1"/>
      <dgm:spPr/>
      <dgm:t>
        <a:bodyPr/>
        <a:lstStyle/>
        <a:p>
          <a:r>
            <a:rPr lang="en-US" sz="900"/>
            <a:t>S.S2</a:t>
          </a:r>
        </a:p>
        <a:p>
          <a:r>
            <a:rPr lang="en-US" sz="900"/>
            <a:t>Meningkatnya PSU Permukiman</a:t>
          </a:r>
        </a:p>
        <a:p>
          <a:r>
            <a:rPr lang="en-US" sz="900"/>
            <a:t>IK : </a:t>
          </a:r>
          <a:r>
            <a:rPr lang="id-ID" sz="900"/>
            <a:t>Persentase peningkatan PSU permukiman</a:t>
          </a:r>
          <a:endParaRPr lang="en-US" sz="900"/>
        </a:p>
      </dgm:t>
    </dgm:pt>
    <dgm:pt modelId="{4DD45663-8E95-48CC-ABC8-DD252B6FD560}" type="parTrans" cxnId="{C5450F37-817D-4AF6-A542-B8552CE1213F}">
      <dgm:prSet/>
      <dgm:spPr/>
      <dgm:t>
        <a:bodyPr/>
        <a:lstStyle/>
        <a:p>
          <a:endParaRPr lang="en-US"/>
        </a:p>
      </dgm:t>
    </dgm:pt>
    <dgm:pt modelId="{21A71707-EDCC-4838-9755-95D7E1A996D2}" type="sibTrans" cxnId="{C5450F37-817D-4AF6-A542-B8552CE1213F}">
      <dgm:prSet/>
      <dgm:spPr/>
      <dgm:t>
        <a:bodyPr/>
        <a:lstStyle/>
        <a:p>
          <a:endParaRPr lang="en-US"/>
        </a:p>
      </dgm:t>
    </dgm:pt>
    <dgm:pt modelId="{615BEFA2-42B6-425B-B7F1-B15E846DC749}">
      <dgm:prSet custT="1"/>
      <dgm:spPr/>
      <dgm:t>
        <a:bodyPr/>
        <a:lstStyle/>
        <a:p>
          <a:r>
            <a:rPr lang="en-US" sz="800"/>
            <a:t>Meningkatnya Penyediaan PSU Permukiman</a:t>
          </a:r>
        </a:p>
        <a:p>
          <a:r>
            <a:rPr lang="en-US" sz="800"/>
            <a:t>IK : Persentase Permukiman yg terfasilitasi PSU</a:t>
          </a:r>
        </a:p>
      </dgm:t>
    </dgm:pt>
    <dgm:pt modelId="{30423898-FC70-44DD-8843-8EB3D2E59C5A}" type="parTrans" cxnId="{7D354278-8A7E-4B50-9A1A-3FBB267839C0}">
      <dgm:prSet/>
      <dgm:spPr/>
      <dgm:t>
        <a:bodyPr/>
        <a:lstStyle/>
        <a:p>
          <a:endParaRPr lang="en-US"/>
        </a:p>
      </dgm:t>
    </dgm:pt>
    <dgm:pt modelId="{90D38B65-8B38-4636-9593-48CC1C00C426}" type="sibTrans" cxnId="{7D354278-8A7E-4B50-9A1A-3FBB267839C0}">
      <dgm:prSet/>
      <dgm:spPr/>
      <dgm:t>
        <a:bodyPr/>
        <a:lstStyle/>
        <a:p>
          <a:endParaRPr lang="en-US"/>
        </a:p>
      </dgm:t>
    </dgm:pt>
    <dgm:pt modelId="{342BB9BC-7302-4949-AA4A-0346AADEF4B3}">
      <dgm:prSet custT="1"/>
      <dgm:spPr/>
      <dgm:t>
        <a:bodyPr/>
        <a:lstStyle/>
        <a:p>
          <a:r>
            <a:rPr lang="en-US" sz="800"/>
            <a:t>Tersedianya Perencanaan Penanganan Permukiman Kumuh</a:t>
          </a:r>
        </a:p>
        <a:p>
          <a:r>
            <a:rPr lang="en-US" sz="800"/>
            <a:t>IK : Jumlah Dokumen Perencanaan Penanganan Permukiman Kumuh</a:t>
          </a:r>
        </a:p>
      </dgm:t>
    </dgm:pt>
    <dgm:pt modelId="{9359F29A-9C19-4FB5-BFC3-BF1B6A8DA48C}" type="parTrans" cxnId="{E3C09706-079E-46E4-8BFE-CF751BFE5B8E}">
      <dgm:prSet/>
      <dgm:spPr/>
      <dgm:t>
        <a:bodyPr/>
        <a:lstStyle/>
        <a:p>
          <a:endParaRPr lang="en-US"/>
        </a:p>
      </dgm:t>
    </dgm:pt>
    <dgm:pt modelId="{62684318-5448-47D0-A05D-B60D9C2A7C2C}" type="sibTrans" cxnId="{E3C09706-079E-46E4-8BFE-CF751BFE5B8E}">
      <dgm:prSet/>
      <dgm:spPr/>
      <dgm:t>
        <a:bodyPr/>
        <a:lstStyle/>
        <a:p>
          <a:endParaRPr lang="en-US"/>
        </a:p>
      </dgm:t>
    </dgm:pt>
    <dgm:pt modelId="{F3FB7284-BE53-41C9-BBAC-23737FC3045D}">
      <dgm:prSet custT="1"/>
      <dgm:spPr/>
      <dgm:t>
        <a:bodyPr/>
        <a:lstStyle/>
        <a:p>
          <a:r>
            <a:rPr lang="en-US" sz="800"/>
            <a:t>Pembangunan Infrastruktur pd kawasan Kumuh</a:t>
          </a:r>
        </a:p>
        <a:p>
          <a:r>
            <a:rPr lang="en-US" sz="800"/>
            <a:t>IK : Jumlah kawasan yang dibangun infrastrukturnya</a:t>
          </a:r>
        </a:p>
      </dgm:t>
    </dgm:pt>
    <dgm:pt modelId="{20827810-B057-475F-A1FA-96879C72EC39}" type="parTrans" cxnId="{81BD5696-8C63-461B-81BE-F519FC91B5AE}">
      <dgm:prSet/>
      <dgm:spPr/>
      <dgm:t>
        <a:bodyPr/>
        <a:lstStyle/>
        <a:p>
          <a:endParaRPr lang="en-US"/>
        </a:p>
      </dgm:t>
    </dgm:pt>
    <dgm:pt modelId="{21EB7415-B5C2-479E-BC29-DAD03825BC07}" type="sibTrans" cxnId="{81BD5696-8C63-461B-81BE-F519FC91B5AE}">
      <dgm:prSet/>
      <dgm:spPr/>
      <dgm:t>
        <a:bodyPr/>
        <a:lstStyle/>
        <a:p>
          <a:endParaRPr lang="en-US"/>
        </a:p>
      </dgm:t>
    </dgm:pt>
    <dgm:pt modelId="{DD262771-72C1-4CF2-B927-B01112D6EC14}">
      <dgm:prSet custT="1"/>
      <dgm:spPr/>
      <dgm:t>
        <a:bodyPr/>
        <a:lstStyle/>
        <a:p>
          <a:r>
            <a:rPr lang="en-US" sz="800"/>
            <a:t>Koordinasi dan sinkronisasi terkait program pencegahan kawasan permukiman kumuh</a:t>
          </a:r>
        </a:p>
        <a:p>
          <a:r>
            <a:rPr lang="en-US" sz="800"/>
            <a:t>IK : Jumlah Koordinasi/sinkronisasi yg dilakukan</a:t>
          </a:r>
        </a:p>
      </dgm:t>
    </dgm:pt>
    <dgm:pt modelId="{744FB169-B5EC-479F-9580-227727913517}" type="parTrans" cxnId="{0C0D384C-850B-449B-9957-B890EA8370AC}">
      <dgm:prSet/>
      <dgm:spPr/>
      <dgm:t>
        <a:bodyPr/>
        <a:lstStyle/>
        <a:p>
          <a:endParaRPr lang="en-US"/>
        </a:p>
      </dgm:t>
    </dgm:pt>
    <dgm:pt modelId="{5AC0FC7C-2F30-49C8-A8B3-6C01E8FEEE7D}" type="sibTrans" cxnId="{0C0D384C-850B-449B-9957-B890EA8370AC}">
      <dgm:prSet/>
      <dgm:spPr/>
      <dgm:t>
        <a:bodyPr/>
        <a:lstStyle/>
        <a:p>
          <a:endParaRPr lang="en-US"/>
        </a:p>
      </dgm:t>
    </dgm:pt>
    <dgm:pt modelId="{F0351F2F-3AB5-4F3C-8BC9-118DDA60D096}">
      <dgm:prSet custT="1"/>
      <dgm:spPr/>
      <dgm:t>
        <a:bodyPr/>
        <a:lstStyle/>
        <a:p>
          <a:r>
            <a:rPr lang="en-US" sz="800"/>
            <a:t>Meningkatnya Pemahaman Kelompok Masyarakat terkait kualitas permukiman</a:t>
          </a:r>
        </a:p>
        <a:p>
          <a:r>
            <a:rPr lang="en-US" sz="800"/>
            <a:t>IK : Jumlah Kelompok masyarakat yg ditingkatkan pemahamannya</a:t>
          </a:r>
        </a:p>
      </dgm:t>
    </dgm:pt>
    <dgm:pt modelId="{0B9B4C37-0240-49F6-8983-F4CF0E827F79}" type="parTrans" cxnId="{9E11A9FB-FC69-4249-903D-C374691A7106}">
      <dgm:prSet/>
      <dgm:spPr/>
      <dgm:t>
        <a:bodyPr/>
        <a:lstStyle/>
        <a:p>
          <a:endParaRPr lang="en-US"/>
        </a:p>
      </dgm:t>
    </dgm:pt>
    <dgm:pt modelId="{A13DF6E0-DAC9-4658-9910-64B5D6C024F4}" type="sibTrans" cxnId="{9E11A9FB-FC69-4249-903D-C374691A7106}">
      <dgm:prSet/>
      <dgm:spPr/>
      <dgm:t>
        <a:bodyPr/>
        <a:lstStyle/>
        <a:p>
          <a:endParaRPr lang="en-US"/>
        </a:p>
      </dgm:t>
    </dgm:pt>
    <dgm:pt modelId="{0CA61157-9F84-4BB7-B31F-B3C3055F815F}">
      <dgm:prSet custT="1"/>
      <dgm:spPr/>
      <dgm:t>
        <a:bodyPr/>
        <a:lstStyle/>
        <a:p>
          <a:r>
            <a:rPr lang="en-US" sz="800"/>
            <a:t>Tersedianya Perencanaan PSU Permukiman</a:t>
          </a:r>
        </a:p>
        <a:p>
          <a:r>
            <a:rPr lang="en-US" sz="800"/>
            <a:t>IK : Jumlah Dokumen Perencanaan PSU Permukiman</a:t>
          </a:r>
        </a:p>
      </dgm:t>
    </dgm:pt>
    <dgm:pt modelId="{A70949FC-771A-4F8B-BACA-78CEE24813EA}" type="parTrans" cxnId="{673D8C21-7F53-48AD-97F3-64803F526D18}">
      <dgm:prSet/>
      <dgm:spPr/>
      <dgm:t>
        <a:bodyPr/>
        <a:lstStyle/>
        <a:p>
          <a:endParaRPr lang="en-US"/>
        </a:p>
      </dgm:t>
    </dgm:pt>
    <dgm:pt modelId="{FA0B8B28-2E07-4AF4-AB22-CC8B59B859BF}" type="sibTrans" cxnId="{673D8C21-7F53-48AD-97F3-64803F526D18}">
      <dgm:prSet/>
      <dgm:spPr/>
      <dgm:t>
        <a:bodyPr/>
        <a:lstStyle/>
        <a:p>
          <a:endParaRPr lang="en-US"/>
        </a:p>
      </dgm:t>
    </dgm:pt>
    <dgm:pt modelId="{EC7064AD-925F-4F86-A3DE-2F38CDD3CC20}">
      <dgm:prSet custT="1"/>
      <dgm:spPr/>
      <dgm:t>
        <a:bodyPr/>
        <a:lstStyle/>
        <a:p>
          <a:r>
            <a:rPr lang="en-US" sz="800"/>
            <a:t>Pendataan Wilayah permukiman</a:t>
          </a:r>
        </a:p>
        <a:p>
          <a:r>
            <a:rPr lang="en-US" sz="800"/>
            <a:t>IK : Jumlah kawasan permukiman yg blm memiliki PSU yg Layak</a:t>
          </a:r>
        </a:p>
      </dgm:t>
    </dgm:pt>
    <dgm:pt modelId="{FD51BBC4-A538-47DB-8E7F-227DB4C92DF8}" type="parTrans" cxnId="{0665FE31-3087-4684-9BC0-28F8D0778690}">
      <dgm:prSet/>
      <dgm:spPr/>
      <dgm:t>
        <a:bodyPr/>
        <a:lstStyle/>
        <a:p>
          <a:endParaRPr lang="en-US"/>
        </a:p>
      </dgm:t>
    </dgm:pt>
    <dgm:pt modelId="{82DFAB9D-3B5E-4531-93AE-72D092D3A4DE}" type="sibTrans" cxnId="{0665FE31-3087-4684-9BC0-28F8D0778690}">
      <dgm:prSet/>
      <dgm:spPr/>
      <dgm:t>
        <a:bodyPr/>
        <a:lstStyle/>
        <a:p>
          <a:endParaRPr lang="en-US"/>
        </a:p>
      </dgm:t>
    </dgm:pt>
    <dgm:pt modelId="{A53A5D3A-08F0-4EA0-AD98-AF56C2C8F34D}">
      <dgm:prSet custT="1"/>
      <dgm:spPr/>
      <dgm:t>
        <a:bodyPr/>
        <a:lstStyle/>
        <a:p>
          <a:r>
            <a:rPr lang="en-US" sz="800"/>
            <a:t>Terlaksananya Pembangunan PSU pd permukiman</a:t>
          </a:r>
        </a:p>
        <a:p>
          <a:r>
            <a:rPr lang="en-US" sz="800"/>
            <a:t>IK : Jumlah PSU yang dibangun </a:t>
          </a:r>
        </a:p>
      </dgm:t>
    </dgm:pt>
    <dgm:pt modelId="{ACCE657E-3039-4E34-95A9-F2292487FC8B}" type="parTrans" cxnId="{A03E33A6-3927-42E0-998C-0BDAD6BC79F8}">
      <dgm:prSet/>
      <dgm:spPr/>
      <dgm:t>
        <a:bodyPr/>
        <a:lstStyle/>
        <a:p>
          <a:endParaRPr lang="en-US"/>
        </a:p>
      </dgm:t>
    </dgm:pt>
    <dgm:pt modelId="{D5F4510D-981E-45A1-88E3-6739DD0E0F5E}" type="sibTrans" cxnId="{A03E33A6-3927-42E0-998C-0BDAD6BC79F8}">
      <dgm:prSet/>
      <dgm:spPr/>
      <dgm:t>
        <a:bodyPr/>
        <a:lstStyle/>
        <a:p>
          <a:endParaRPr lang="en-US"/>
        </a:p>
      </dgm:t>
    </dgm:pt>
    <dgm:pt modelId="{905C6023-E7D5-4670-93AF-186796BD2984}">
      <dgm:prSet/>
      <dgm:spPr/>
      <dgm:t>
        <a:bodyPr/>
        <a:lstStyle/>
        <a:p>
          <a:r>
            <a:rPr lang="en-US"/>
            <a:t>Meningkatnya Penyediaan PSU pada Perumahan  Subsidi</a:t>
          </a:r>
        </a:p>
        <a:p>
          <a:r>
            <a:rPr lang="en-US"/>
            <a:t>IK : Jumlah Perumahan  Subsidi yg terfasilitasi PSU</a:t>
          </a:r>
        </a:p>
      </dgm:t>
    </dgm:pt>
    <dgm:pt modelId="{FF0C0C54-0050-4502-B6A1-65F20FF27A77}" type="parTrans" cxnId="{8F5433C4-4613-43FC-9CB9-42AD02BDA41F}">
      <dgm:prSet/>
      <dgm:spPr/>
      <dgm:t>
        <a:bodyPr/>
        <a:lstStyle/>
        <a:p>
          <a:endParaRPr lang="en-US"/>
        </a:p>
      </dgm:t>
    </dgm:pt>
    <dgm:pt modelId="{0A51C38C-74A2-407D-870E-2F08964AC4ED}" type="sibTrans" cxnId="{8F5433C4-4613-43FC-9CB9-42AD02BDA41F}">
      <dgm:prSet/>
      <dgm:spPr/>
      <dgm:t>
        <a:bodyPr/>
        <a:lstStyle/>
        <a:p>
          <a:endParaRPr lang="en-US"/>
        </a:p>
      </dgm:t>
    </dgm:pt>
    <dgm:pt modelId="{350A16B0-9D3C-4A08-B8EF-E79332EAA069}">
      <dgm:prSet custT="1"/>
      <dgm:spPr/>
      <dgm:t>
        <a:bodyPr/>
        <a:lstStyle/>
        <a:p>
          <a:r>
            <a:rPr lang="en-US" sz="800"/>
            <a:t>Meningkatnya Penyediaan Rumah Bagi Masyarakat Yang Terkena Relokasi Program Pemerintah Provinsi</a:t>
          </a:r>
        </a:p>
        <a:p>
          <a:r>
            <a:rPr lang="en-US" sz="800"/>
            <a:t>IK : Tingkat Ketersediaan Rumah Bagi Masyarakat Yang Terkena Relokasi Program Pemerintah Provinsi</a:t>
          </a:r>
        </a:p>
      </dgm:t>
    </dgm:pt>
    <dgm:pt modelId="{2F2F72CE-FCBC-4A06-99DC-BFCA4A8CF745}" type="parTrans" cxnId="{D53C25A4-3533-4ABB-8ED5-9BC3096DBCCF}">
      <dgm:prSet/>
      <dgm:spPr/>
      <dgm:t>
        <a:bodyPr/>
        <a:lstStyle/>
        <a:p>
          <a:endParaRPr lang="en-US"/>
        </a:p>
      </dgm:t>
    </dgm:pt>
    <dgm:pt modelId="{2BC23D7E-F5A7-40C5-988A-56F447EAAE87}" type="sibTrans" cxnId="{D53C25A4-3533-4ABB-8ED5-9BC3096DBCCF}">
      <dgm:prSet/>
      <dgm:spPr/>
      <dgm:t>
        <a:bodyPr/>
        <a:lstStyle/>
        <a:p>
          <a:endParaRPr lang="en-US"/>
        </a:p>
      </dgm:t>
    </dgm:pt>
    <dgm:pt modelId="{F25D81FB-989C-4084-9480-8DD01534A8CB}">
      <dgm:prSet custT="1"/>
      <dgm:spPr/>
      <dgm:t>
        <a:bodyPr/>
        <a:lstStyle/>
        <a:p>
          <a:r>
            <a:rPr lang="en-US" sz="800"/>
            <a:t>Meningkatnya Penyediaan Rumah Bagi Masyarakat Korban Bencana Provinsi</a:t>
          </a:r>
        </a:p>
        <a:p>
          <a:r>
            <a:rPr lang="en-US" sz="800"/>
            <a:t>IK : Tingkat Ketersediaan Rumah Bagi Masyarakat Korban Bencana Skala Provinsi</a:t>
          </a:r>
        </a:p>
      </dgm:t>
    </dgm:pt>
    <dgm:pt modelId="{C4DAA0A3-2730-423B-9A83-48C2E16958D7}" type="parTrans" cxnId="{E89F167E-A7EE-4D7F-9438-898640EAEB44}">
      <dgm:prSet/>
      <dgm:spPr/>
      <dgm:t>
        <a:bodyPr/>
        <a:lstStyle/>
        <a:p>
          <a:endParaRPr lang="en-US"/>
        </a:p>
      </dgm:t>
    </dgm:pt>
    <dgm:pt modelId="{1428F15A-0539-4BBF-B74F-F4467B389839}" type="sibTrans" cxnId="{E89F167E-A7EE-4D7F-9438-898640EAEB44}">
      <dgm:prSet/>
      <dgm:spPr/>
      <dgm:t>
        <a:bodyPr/>
        <a:lstStyle/>
        <a:p>
          <a:endParaRPr lang="en-US"/>
        </a:p>
      </dgm:t>
    </dgm:pt>
    <dgm:pt modelId="{8A4ECDB3-68DE-40DA-A0D8-67005E0FF8AF}">
      <dgm:prSet custT="1"/>
      <dgm:spPr/>
      <dgm:t>
        <a:bodyPr/>
        <a:lstStyle/>
        <a:p>
          <a:r>
            <a:rPr lang="en-US" sz="700"/>
            <a:t>Identifikasi Perumahan  Yang Terkena Relokasi Program Pemerintah Provinsi</a:t>
          </a:r>
        </a:p>
        <a:p>
          <a:r>
            <a:rPr lang="en-US" sz="700"/>
            <a:t>IK : Jumlah  Rumah Yang Terkena Relokasi Program Pemerintah Provinsi</a:t>
          </a:r>
        </a:p>
      </dgm:t>
    </dgm:pt>
    <dgm:pt modelId="{FD6A4A86-4003-4652-9C71-3A826A910ABC}" type="parTrans" cxnId="{B8C68AB7-6368-4AE1-A43A-3D987626F3B3}">
      <dgm:prSet/>
      <dgm:spPr/>
      <dgm:t>
        <a:bodyPr/>
        <a:lstStyle/>
        <a:p>
          <a:endParaRPr lang="en-US"/>
        </a:p>
      </dgm:t>
    </dgm:pt>
    <dgm:pt modelId="{5224C1E3-395C-4F41-A769-EDB1AB76DD5F}" type="sibTrans" cxnId="{B8C68AB7-6368-4AE1-A43A-3D987626F3B3}">
      <dgm:prSet/>
      <dgm:spPr/>
      <dgm:t>
        <a:bodyPr/>
        <a:lstStyle/>
        <a:p>
          <a:endParaRPr lang="en-US"/>
        </a:p>
      </dgm:t>
    </dgm:pt>
    <dgm:pt modelId="{0543DB7F-27ED-4A77-AFE9-6759B441FDBE}">
      <dgm:prSet custT="1"/>
      <dgm:spPr/>
      <dgm:t>
        <a:bodyPr/>
        <a:lstStyle/>
        <a:p>
          <a:r>
            <a:rPr lang="en-US" sz="700"/>
            <a:t>Identifikasi Lahan-lahan Potensial sebagai Lokasi Relokasi Perumahan</a:t>
          </a:r>
        </a:p>
        <a:p>
          <a:r>
            <a:rPr lang="en-US" sz="700"/>
            <a:t>IK : Luas Lahan Potensial Untuk Relokasi Akibat Program Pemerintah Provinsi</a:t>
          </a:r>
        </a:p>
      </dgm:t>
    </dgm:pt>
    <dgm:pt modelId="{74078F1E-43A1-4EBC-A1C8-E410D3A03C42}" type="parTrans" cxnId="{526EA678-D693-4773-B4BB-A5E637BA0457}">
      <dgm:prSet/>
      <dgm:spPr/>
      <dgm:t>
        <a:bodyPr/>
        <a:lstStyle/>
        <a:p>
          <a:endParaRPr lang="en-US"/>
        </a:p>
      </dgm:t>
    </dgm:pt>
    <dgm:pt modelId="{E1C96A3D-643D-4491-B6AF-4090061D433D}" type="sibTrans" cxnId="{526EA678-D693-4773-B4BB-A5E637BA0457}">
      <dgm:prSet/>
      <dgm:spPr/>
      <dgm:t>
        <a:bodyPr/>
        <a:lstStyle/>
        <a:p>
          <a:endParaRPr lang="en-US"/>
        </a:p>
      </dgm:t>
    </dgm:pt>
    <dgm:pt modelId="{1328A9A0-27F1-4807-9ED9-A66A41DD9AAB}">
      <dgm:prSet custT="1"/>
      <dgm:spPr/>
      <dgm:t>
        <a:bodyPr/>
        <a:lstStyle/>
        <a:p>
          <a:r>
            <a:rPr lang="en-US" sz="700"/>
            <a:t>Pembangunan dan Rehab Rumah Yang Terkena Relokasi Program Pemerintah Provinsi</a:t>
          </a:r>
        </a:p>
        <a:p>
          <a:r>
            <a:rPr lang="en-US" sz="700"/>
            <a:t>IK :  Jumlah Rumah Yang Dibangun dan Direhab</a:t>
          </a:r>
        </a:p>
      </dgm:t>
    </dgm:pt>
    <dgm:pt modelId="{48142699-F6EE-459A-8FBE-26654F8AC252}" type="parTrans" cxnId="{7E0C5FA5-784F-43A5-81D2-7D211A27A5B2}">
      <dgm:prSet/>
      <dgm:spPr/>
      <dgm:t>
        <a:bodyPr/>
        <a:lstStyle/>
        <a:p>
          <a:endParaRPr lang="en-US"/>
        </a:p>
      </dgm:t>
    </dgm:pt>
    <dgm:pt modelId="{F0FF271A-8204-44D1-BA32-FDF8AFB874F5}" type="sibTrans" cxnId="{7E0C5FA5-784F-43A5-81D2-7D211A27A5B2}">
      <dgm:prSet/>
      <dgm:spPr/>
      <dgm:t>
        <a:bodyPr/>
        <a:lstStyle/>
        <a:p>
          <a:endParaRPr lang="en-US"/>
        </a:p>
      </dgm:t>
    </dgm:pt>
    <dgm:pt modelId="{B6D1E5D6-34D6-488C-82AA-3FCD90F9553B}">
      <dgm:prSet custT="1"/>
      <dgm:spPr/>
      <dgm:t>
        <a:bodyPr/>
        <a:lstStyle/>
        <a:p>
          <a:r>
            <a:rPr lang="en-US" sz="800"/>
            <a:t>Identifikasi Perumahan  Masyarakat Korban Bencana Provinsi</a:t>
          </a:r>
        </a:p>
        <a:p>
          <a:r>
            <a:rPr lang="en-US" sz="800"/>
            <a:t>IK : Jumlah  Rumah Yang Terkena Bencana Provinsi</a:t>
          </a:r>
        </a:p>
      </dgm:t>
    </dgm:pt>
    <dgm:pt modelId="{97B90C9B-286B-47A7-BA0D-22B6E85B4039}" type="parTrans" cxnId="{7E818874-F3E7-46F7-9670-73824E7374D5}">
      <dgm:prSet/>
      <dgm:spPr/>
      <dgm:t>
        <a:bodyPr/>
        <a:lstStyle/>
        <a:p>
          <a:endParaRPr lang="en-US"/>
        </a:p>
      </dgm:t>
    </dgm:pt>
    <dgm:pt modelId="{5380E980-FFDF-4C97-B497-4AB72C7BBEEF}" type="sibTrans" cxnId="{7E818874-F3E7-46F7-9670-73824E7374D5}">
      <dgm:prSet/>
      <dgm:spPr/>
      <dgm:t>
        <a:bodyPr/>
        <a:lstStyle/>
        <a:p>
          <a:endParaRPr lang="en-US"/>
        </a:p>
      </dgm:t>
    </dgm:pt>
    <dgm:pt modelId="{991E0378-40AF-4F30-9AF1-E6A5FA25D9F1}">
      <dgm:prSet/>
      <dgm:spPr/>
      <dgm:t>
        <a:bodyPr/>
        <a:lstStyle/>
        <a:p>
          <a:r>
            <a:rPr lang="en-US"/>
            <a:t>Identifikasi Lahan-lahan Potensial sebagai Lokasi Relokasi Masyarakat Korban Bencana Provinsi</a:t>
          </a:r>
        </a:p>
        <a:p>
          <a:r>
            <a:rPr lang="en-US"/>
            <a:t>IK : Luas Lahan Potensial Untuk Relokasi Korban Bencana Provinsi</a:t>
          </a:r>
        </a:p>
      </dgm:t>
    </dgm:pt>
    <dgm:pt modelId="{8A9D0ABE-BDFE-4F39-BD8F-24C6226DC6A6}" type="parTrans" cxnId="{47EBA826-69B0-4C15-B295-5AF8FCF2F33F}">
      <dgm:prSet/>
      <dgm:spPr/>
      <dgm:t>
        <a:bodyPr/>
        <a:lstStyle/>
        <a:p>
          <a:endParaRPr lang="en-US"/>
        </a:p>
      </dgm:t>
    </dgm:pt>
    <dgm:pt modelId="{90C9B4F5-0C6F-4435-883F-BDCFDBE77EB4}" type="sibTrans" cxnId="{47EBA826-69B0-4C15-B295-5AF8FCF2F33F}">
      <dgm:prSet/>
      <dgm:spPr/>
      <dgm:t>
        <a:bodyPr/>
        <a:lstStyle/>
        <a:p>
          <a:endParaRPr lang="en-US"/>
        </a:p>
      </dgm:t>
    </dgm:pt>
    <dgm:pt modelId="{448948C6-2C37-4102-A1B9-48694550B64C}">
      <dgm:prSet custT="1"/>
      <dgm:spPr/>
      <dgm:t>
        <a:bodyPr/>
        <a:lstStyle/>
        <a:p>
          <a:r>
            <a:rPr lang="en-US" sz="800"/>
            <a:t>Pembangunan dan Rehab Rumah Korban Bencana</a:t>
          </a:r>
        </a:p>
        <a:p>
          <a:r>
            <a:rPr lang="en-US" sz="800"/>
            <a:t>IK : Jumlah Rumah yg dibangun dan direhab</a:t>
          </a:r>
        </a:p>
      </dgm:t>
    </dgm:pt>
    <dgm:pt modelId="{C9F283CF-ED3E-4ACE-A317-A0C8C01CA0EF}" type="parTrans" cxnId="{971831B9-A694-4189-B902-A8D4D6E31199}">
      <dgm:prSet/>
      <dgm:spPr/>
      <dgm:t>
        <a:bodyPr/>
        <a:lstStyle/>
        <a:p>
          <a:endParaRPr lang="en-US"/>
        </a:p>
      </dgm:t>
    </dgm:pt>
    <dgm:pt modelId="{2ECC1CB6-643D-41DA-B3DC-12221AA0D891}" type="sibTrans" cxnId="{971831B9-A694-4189-B902-A8D4D6E31199}">
      <dgm:prSet/>
      <dgm:spPr/>
      <dgm:t>
        <a:bodyPr/>
        <a:lstStyle/>
        <a:p>
          <a:endParaRPr lang="en-US"/>
        </a:p>
      </dgm:t>
    </dgm:pt>
    <dgm:pt modelId="{73184506-7DB9-415C-A7C3-A6067E2E1569}">
      <dgm:prSet custT="1"/>
      <dgm:spPr/>
      <dgm:t>
        <a:bodyPr/>
        <a:lstStyle/>
        <a:p>
          <a:r>
            <a:rPr lang="en-US" sz="800"/>
            <a:t>Terlaksananya Pembangunan PSU pd Perumahan Subsidi</a:t>
          </a:r>
        </a:p>
        <a:p>
          <a:r>
            <a:rPr lang="en-US" sz="800"/>
            <a:t>IK : Jumlah PSU yang dibangun </a:t>
          </a:r>
        </a:p>
      </dgm:t>
    </dgm:pt>
    <dgm:pt modelId="{1A651D30-1234-4FED-BCDD-A83CD427DB73}" type="parTrans" cxnId="{9457F928-2E42-4706-B0B6-9FFBD40608C1}">
      <dgm:prSet/>
      <dgm:spPr/>
      <dgm:t>
        <a:bodyPr/>
        <a:lstStyle/>
        <a:p>
          <a:endParaRPr lang="en-US"/>
        </a:p>
      </dgm:t>
    </dgm:pt>
    <dgm:pt modelId="{2087E62F-6B81-4076-A834-CDA8E71C3442}" type="sibTrans" cxnId="{9457F928-2E42-4706-B0B6-9FFBD40608C1}">
      <dgm:prSet/>
      <dgm:spPr/>
      <dgm:t>
        <a:bodyPr/>
        <a:lstStyle/>
        <a:p>
          <a:endParaRPr lang="en-US"/>
        </a:p>
      </dgm:t>
    </dgm:pt>
    <dgm:pt modelId="{D7F64462-FB5A-40AD-8E02-0AB4B92CB3A8}">
      <dgm:prSet custT="1"/>
      <dgm:spPr/>
      <dgm:t>
        <a:bodyPr/>
        <a:lstStyle/>
        <a:p>
          <a:r>
            <a:rPr lang="en-US" sz="800"/>
            <a:t>Tersedianya Perencanaan PSU Perumahan Subsidi</a:t>
          </a:r>
        </a:p>
        <a:p>
          <a:r>
            <a:rPr lang="en-US" sz="800"/>
            <a:t>IK : Jumlah Dokumen Perencanaan PSU Perumahan Subsidi</a:t>
          </a:r>
        </a:p>
      </dgm:t>
    </dgm:pt>
    <dgm:pt modelId="{9AEC70CE-D733-428D-91E2-177AA200385C}" type="parTrans" cxnId="{F5B4D826-C623-40CF-A0B9-BB27C24D7EF8}">
      <dgm:prSet/>
      <dgm:spPr/>
      <dgm:t>
        <a:bodyPr/>
        <a:lstStyle/>
        <a:p>
          <a:endParaRPr lang="en-US"/>
        </a:p>
      </dgm:t>
    </dgm:pt>
    <dgm:pt modelId="{E7484C23-260F-44DC-8FE6-ED36A51C27E4}" type="sibTrans" cxnId="{F5B4D826-C623-40CF-A0B9-BB27C24D7EF8}">
      <dgm:prSet/>
      <dgm:spPr/>
      <dgm:t>
        <a:bodyPr/>
        <a:lstStyle/>
        <a:p>
          <a:endParaRPr lang="en-US"/>
        </a:p>
      </dgm:t>
    </dgm:pt>
    <dgm:pt modelId="{B5A04A6C-0D97-4A5F-A523-A8AF38124E0C}" type="pres">
      <dgm:prSet presAssocID="{09443A85-0600-49DC-AA0B-394800E5124B}" presName="hierChild1" presStyleCnt="0">
        <dgm:presLayoutVars>
          <dgm:chPref val="1"/>
          <dgm:dir/>
          <dgm:animOne val="branch"/>
          <dgm:animLvl val="lvl"/>
          <dgm:resizeHandles/>
        </dgm:presLayoutVars>
      </dgm:prSet>
      <dgm:spPr/>
    </dgm:pt>
    <dgm:pt modelId="{0658152D-15F3-4210-AEE7-DE788CC4A3E4}" type="pres">
      <dgm:prSet presAssocID="{6D0C35C0-A66F-435C-8050-5D9DF6DF1530}" presName="hierRoot1" presStyleCnt="0"/>
      <dgm:spPr/>
    </dgm:pt>
    <dgm:pt modelId="{97C63A0C-F5AE-46A3-876A-3092E9BB6018}" type="pres">
      <dgm:prSet presAssocID="{6D0C35C0-A66F-435C-8050-5D9DF6DF1530}" presName="composite" presStyleCnt="0"/>
      <dgm:spPr/>
    </dgm:pt>
    <dgm:pt modelId="{3853EBE2-4DBC-4617-85D3-8C84B026EBCB}" type="pres">
      <dgm:prSet presAssocID="{6D0C35C0-A66F-435C-8050-5D9DF6DF1530}" presName="background" presStyleLbl="node0" presStyleIdx="0" presStyleCnt="1"/>
      <dgm:spPr/>
    </dgm:pt>
    <dgm:pt modelId="{9F9FA93B-2177-4CE0-A8C7-0EA240F21CFA}" type="pres">
      <dgm:prSet presAssocID="{6D0C35C0-A66F-435C-8050-5D9DF6DF1530}" presName="text" presStyleLbl="fgAcc0" presStyleIdx="0" presStyleCnt="1" custScaleX="402664" custScaleY="146235">
        <dgm:presLayoutVars>
          <dgm:chPref val="3"/>
        </dgm:presLayoutVars>
      </dgm:prSet>
      <dgm:spPr/>
    </dgm:pt>
    <dgm:pt modelId="{F41884E9-E595-47D8-A451-AC2D25BAD17E}" type="pres">
      <dgm:prSet presAssocID="{6D0C35C0-A66F-435C-8050-5D9DF6DF1530}" presName="hierChild2" presStyleCnt="0"/>
      <dgm:spPr/>
    </dgm:pt>
    <dgm:pt modelId="{BDB76CC9-244C-4E26-BF4C-C27DAC966EFA}" type="pres">
      <dgm:prSet presAssocID="{2575ABCD-B315-446B-BC96-47F8F5109EB2}" presName="Name10" presStyleLbl="parChTrans1D2" presStyleIdx="0" presStyleCnt="3"/>
      <dgm:spPr/>
    </dgm:pt>
    <dgm:pt modelId="{994D62D5-F99C-4F07-8623-CED0FA2A217B}" type="pres">
      <dgm:prSet presAssocID="{C5A361BC-7F01-4411-A76A-C23CCFBE8A5F}" presName="hierRoot2" presStyleCnt="0"/>
      <dgm:spPr/>
    </dgm:pt>
    <dgm:pt modelId="{FD1AAE79-55F9-4C89-A52A-AA09FA4A2C01}" type="pres">
      <dgm:prSet presAssocID="{C5A361BC-7F01-4411-A76A-C23CCFBE8A5F}" presName="composite2" presStyleCnt="0"/>
      <dgm:spPr/>
    </dgm:pt>
    <dgm:pt modelId="{767C294D-D911-456A-9569-6019CC23D0BB}" type="pres">
      <dgm:prSet presAssocID="{C5A361BC-7F01-4411-A76A-C23CCFBE8A5F}" presName="background2" presStyleLbl="node2" presStyleIdx="0" presStyleCnt="3"/>
      <dgm:spPr/>
    </dgm:pt>
    <dgm:pt modelId="{55B85944-7A0A-4032-8FF3-B8053D6EE205}" type="pres">
      <dgm:prSet presAssocID="{C5A361BC-7F01-4411-A76A-C23CCFBE8A5F}" presName="text2" presStyleLbl="fgAcc2" presStyleIdx="0" presStyleCnt="3" custScaleX="295157" custScaleY="159364">
        <dgm:presLayoutVars>
          <dgm:chPref val="3"/>
        </dgm:presLayoutVars>
      </dgm:prSet>
      <dgm:spPr/>
    </dgm:pt>
    <dgm:pt modelId="{4131A829-1C4F-4DAE-B159-16E1136F6525}" type="pres">
      <dgm:prSet presAssocID="{C5A361BC-7F01-4411-A76A-C23CCFBE8A5F}" presName="hierChild3" presStyleCnt="0"/>
      <dgm:spPr/>
    </dgm:pt>
    <dgm:pt modelId="{B31E998F-27AF-4736-B8D3-50504A789E62}" type="pres">
      <dgm:prSet presAssocID="{ABE49360-40A7-459E-9408-2982F5CB9F38}" presName="Name17" presStyleLbl="parChTrans1D3" presStyleIdx="0" presStyleCnt="6"/>
      <dgm:spPr/>
    </dgm:pt>
    <dgm:pt modelId="{18AE4A3E-A6EC-49E8-A9F5-A6FFCA6FC77C}" type="pres">
      <dgm:prSet presAssocID="{E5997D31-BAFC-4BE0-AD25-62B668650AFD}" presName="hierRoot3" presStyleCnt="0"/>
      <dgm:spPr/>
    </dgm:pt>
    <dgm:pt modelId="{28E4E086-9A8B-4319-A6C5-5DFD784EFC3A}" type="pres">
      <dgm:prSet presAssocID="{E5997D31-BAFC-4BE0-AD25-62B668650AFD}" presName="composite3" presStyleCnt="0"/>
      <dgm:spPr/>
    </dgm:pt>
    <dgm:pt modelId="{8F82A30E-37FE-428A-BAE3-611136AA2854}" type="pres">
      <dgm:prSet presAssocID="{E5997D31-BAFC-4BE0-AD25-62B668650AFD}" presName="background3" presStyleLbl="node3" presStyleIdx="0" presStyleCnt="6"/>
      <dgm:spPr/>
    </dgm:pt>
    <dgm:pt modelId="{9061BEC0-E0A9-4A89-8A07-78550CDCD205}" type="pres">
      <dgm:prSet presAssocID="{E5997D31-BAFC-4BE0-AD25-62B668650AFD}" presName="text3" presStyleLbl="fgAcc3" presStyleIdx="0" presStyleCnt="6" custScaleX="214023" custScaleY="124000">
        <dgm:presLayoutVars>
          <dgm:chPref val="3"/>
        </dgm:presLayoutVars>
      </dgm:prSet>
      <dgm:spPr/>
    </dgm:pt>
    <dgm:pt modelId="{96480024-51EA-49BE-A9C9-4F0859D5B7E7}" type="pres">
      <dgm:prSet presAssocID="{E5997D31-BAFC-4BE0-AD25-62B668650AFD}" presName="hierChild4" presStyleCnt="0"/>
      <dgm:spPr/>
    </dgm:pt>
    <dgm:pt modelId="{F9F3678C-03DE-4AB8-93C5-4B798698A5B1}" type="pres">
      <dgm:prSet presAssocID="{9359F29A-9C19-4FB5-BFC3-BF1B6A8DA48C}" presName="Name23" presStyleLbl="parChTrans1D4" presStyleIdx="0" presStyleCnt="15"/>
      <dgm:spPr/>
    </dgm:pt>
    <dgm:pt modelId="{41B2A4F7-B71F-4D93-801F-6CCBEEB2BE17}" type="pres">
      <dgm:prSet presAssocID="{342BB9BC-7302-4949-AA4A-0346AADEF4B3}" presName="hierRoot4" presStyleCnt="0"/>
      <dgm:spPr/>
    </dgm:pt>
    <dgm:pt modelId="{8005BF7C-FBF0-4DEC-86DD-F152D3E97DE2}" type="pres">
      <dgm:prSet presAssocID="{342BB9BC-7302-4949-AA4A-0346AADEF4B3}" presName="composite4" presStyleCnt="0"/>
      <dgm:spPr/>
    </dgm:pt>
    <dgm:pt modelId="{8C04024A-070A-4725-ABB2-AF4CA2434F46}" type="pres">
      <dgm:prSet presAssocID="{342BB9BC-7302-4949-AA4A-0346AADEF4B3}" presName="background4" presStyleLbl="node4" presStyleIdx="0" presStyleCnt="15"/>
      <dgm:spPr/>
    </dgm:pt>
    <dgm:pt modelId="{CA91BE3D-341E-406E-A791-4477FB0EF49A}" type="pres">
      <dgm:prSet presAssocID="{342BB9BC-7302-4949-AA4A-0346AADEF4B3}" presName="text4" presStyleLbl="fgAcc4" presStyleIdx="0" presStyleCnt="15" custScaleY="349345">
        <dgm:presLayoutVars>
          <dgm:chPref val="3"/>
        </dgm:presLayoutVars>
      </dgm:prSet>
      <dgm:spPr/>
    </dgm:pt>
    <dgm:pt modelId="{1217A237-D678-4649-AF8A-02A830F5B0B2}" type="pres">
      <dgm:prSet presAssocID="{342BB9BC-7302-4949-AA4A-0346AADEF4B3}" presName="hierChild5" presStyleCnt="0"/>
      <dgm:spPr/>
    </dgm:pt>
    <dgm:pt modelId="{FB263CA9-CFCB-47DB-8AA4-1164B935603A}" type="pres">
      <dgm:prSet presAssocID="{20827810-B057-475F-A1FA-96879C72EC39}" presName="Name23" presStyleLbl="parChTrans1D4" presStyleIdx="1" presStyleCnt="15"/>
      <dgm:spPr/>
    </dgm:pt>
    <dgm:pt modelId="{1EC53423-73B0-4DC2-B82A-F51EA7FB457E}" type="pres">
      <dgm:prSet presAssocID="{F3FB7284-BE53-41C9-BBAC-23737FC3045D}" presName="hierRoot4" presStyleCnt="0"/>
      <dgm:spPr/>
    </dgm:pt>
    <dgm:pt modelId="{1FD6EE06-5383-405C-8E9F-5AAFF001BC3D}" type="pres">
      <dgm:prSet presAssocID="{F3FB7284-BE53-41C9-BBAC-23737FC3045D}" presName="composite4" presStyleCnt="0"/>
      <dgm:spPr/>
    </dgm:pt>
    <dgm:pt modelId="{FC17FB4C-05F5-4075-8346-2B327BE8D428}" type="pres">
      <dgm:prSet presAssocID="{F3FB7284-BE53-41C9-BBAC-23737FC3045D}" presName="background4" presStyleLbl="node4" presStyleIdx="1" presStyleCnt="15"/>
      <dgm:spPr/>
    </dgm:pt>
    <dgm:pt modelId="{8D00FB48-BE37-4A84-9A7A-7C9E7B23D0B5}" type="pres">
      <dgm:prSet presAssocID="{F3FB7284-BE53-41C9-BBAC-23737FC3045D}" presName="text4" presStyleLbl="fgAcc4" presStyleIdx="1" presStyleCnt="15" custScaleY="279500">
        <dgm:presLayoutVars>
          <dgm:chPref val="3"/>
        </dgm:presLayoutVars>
      </dgm:prSet>
      <dgm:spPr/>
    </dgm:pt>
    <dgm:pt modelId="{7E5738BF-8B03-43BA-BB37-373E17CE24AF}" type="pres">
      <dgm:prSet presAssocID="{F3FB7284-BE53-41C9-BBAC-23737FC3045D}" presName="hierChild5" presStyleCnt="0"/>
      <dgm:spPr/>
    </dgm:pt>
    <dgm:pt modelId="{6780C65E-9802-4FD3-BED0-61619DA85FD9}" type="pres">
      <dgm:prSet presAssocID="{CB96C7B6-11F9-4A60-B68B-5EEFCCD1C99D}" presName="Name17" presStyleLbl="parChTrans1D3" presStyleIdx="1" presStyleCnt="6"/>
      <dgm:spPr/>
    </dgm:pt>
    <dgm:pt modelId="{C0519191-B85E-4725-B71A-A03F3C0759EA}" type="pres">
      <dgm:prSet presAssocID="{4092447E-5805-4792-9B4E-DB9A4D0BF510}" presName="hierRoot3" presStyleCnt="0"/>
      <dgm:spPr/>
    </dgm:pt>
    <dgm:pt modelId="{7E8AAF35-26FF-4039-84E0-CA8CC2EC44EB}" type="pres">
      <dgm:prSet presAssocID="{4092447E-5805-4792-9B4E-DB9A4D0BF510}" presName="composite3" presStyleCnt="0"/>
      <dgm:spPr/>
    </dgm:pt>
    <dgm:pt modelId="{ADF190A4-627A-4EB3-9BAC-3210E744E39A}" type="pres">
      <dgm:prSet presAssocID="{4092447E-5805-4792-9B4E-DB9A4D0BF510}" presName="background3" presStyleLbl="node3" presStyleIdx="1" presStyleCnt="6"/>
      <dgm:spPr/>
    </dgm:pt>
    <dgm:pt modelId="{BD92D746-5D07-44F8-99B9-9AFCDB370D1E}" type="pres">
      <dgm:prSet presAssocID="{4092447E-5805-4792-9B4E-DB9A4D0BF510}" presName="text3" presStyleLbl="fgAcc3" presStyleIdx="1" presStyleCnt="6" custScaleX="272797" custScaleY="118611">
        <dgm:presLayoutVars>
          <dgm:chPref val="3"/>
        </dgm:presLayoutVars>
      </dgm:prSet>
      <dgm:spPr/>
    </dgm:pt>
    <dgm:pt modelId="{CFF7930F-D2DE-439E-9475-479CB60BAF7A}" type="pres">
      <dgm:prSet presAssocID="{4092447E-5805-4792-9B4E-DB9A4D0BF510}" presName="hierChild4" presStyleCnt="0"/>
      <dgm:spPr/>
    </dgm:pt>
    <dgm:pt modelId="{633FAA06-ACAD-40F6-8FE3-31FFA17E7F12}" type="pres">
      <dgm:prSet presAssocID="{744FB169-B5EC-479F-9580-227727913517}" presName="Name23" presStyleLbl="parChTrans1D4" presStyleIdx="2" presStyleCnt="15"/>
      <dgm:spPr/>
    </dgm:pt>
    <dgm:pt modelId="{8DD2EC84-8429-48A1-8FC3-A65C891F9FCC}" type="pres">
      <dgm:prSet presAssocID="{DD262771-72C1-4CF2-B927-B01112D6EC14}" presName="hierRoot4" presStyleCnt="0"/>
      <dgm:spPr/>
    </dgm:pt>
    <dgm:pt modelId="{33DB7524-3373-4989-891F-879F007CBB94}" type="pres">
      <dgm:prSet presAssocID="{DD262771-72C1-4CF2-B927-B01112D6EC14}" presName="composite4" presStyleCnt="0"/>
      <dgm:spPr/>
    </dgm:pt>
    <dgm:pt modelId="{A76C831E-201F-4334-B61F-54500721DFE1}" type="pres">
      <dgm:prSet presAssocID="{DD262771-72C1-4CF2-B927-B01112D6EC14}" presName="background4" presStyleLbl="node4" presStyleIdx="2" presStyleCnt="15"/>
      <dgm:spPr/>
    </dgm:pt>
    <dgm:pt modelId="{242C9C0C-3858-4BC3-A4D8-476AABCD1F98}" type="pres">
      <dgm:prSet presAssocID="{DD262771-72C1-4CF2-B927-B01112D6EC14}" presName="text4" presStyleLbl="fgAcc4" presStyleIdx="2" presStyleCnt="15" custScaleY="434863">
        <dgm:presLayoutVars>
          <dgm:chPref val="3"/>
        </dgm:presLayoutVars>
      </dgm:prSet>
      <dgm:spPr/>
    </dgm:pt>
    <dgm:pt modelId="{416BFE08-6E3E-4FF0-B22D-DDEF8A394BFF}" type="pres">
      <dgm:prSet presAssocID="{DD262771-72C1-4CF2-B927-B01112D6EC14}" presName="hierChild5" presStyleCnt="0"/>
      <dgm:spPr/>
    </dgm:pt>
    <dgm:pt modelId="{DE962B00-CBF3-4B72-B20A-4B8C98AE1612}" type="pres">
      <dgm:prSet presAssocID="{0B9B4C37-0240-49F6-8983-F4CF0E827F79}" presName="Name23" presStyleLbl="parChTrans1D4" presStyleIdx="3" presStyleCnt="15"/>
      <dgm:spPr/>
    </dgm:pt>
    <dgm:pt modelId="{5F67E540-27A9-46E5-B760-FC912FC0ADA9}" type="pres">
      <dgm:prSet presAssocID="{F0351F2F-3AB5-4F3C-8BC9-118DDA60D096}" presName="hierRoot4" presStyleCnt="0"/>
      <dgm:spPr/>
    </dgm:pt>
    <dgm:pt modelId="{9EF61520-1371-4646-AAD5-7BBAEFAB01E2}" type="pres">
      <dgm:prSet presAssocID="{F0351F2F-3AB5-4F3C-8BC9-118DDA60D096}" presName="composite4" presStyleCnt="0"/>
      <dgm:spPr/>
    </dgm:pt>
    <dgm:pt modelId="{9D72F7DF-91B3-4A57-B9E4-85ABF2FB88D0}" type="pres">
      <dgm:prSet presAssocID="{F0351F2F-3AB5-4F3C-8BC9-118DDA60D096}" presName="background4" presStyleLbl="node4" presStyleIdx="3" presStyleCnt="15"/>
      <dgm:spPr/>
    </dgm:pt>
    <dgm:pt modelId="{14B658FD-9C19-430C-9576-033646221E31}" type="pres">
      <dgm:prSet presAssocID="{F0351F2F-3AB5-4F3C-8BC9-118DDA60D096}" presName="text4" presStyleLbl="fgAcc4" presStyleIdx="3" presStyleCnt="15" custScaleY="427758">
        <dgm:presLayoutVars>
          <dgm:chPref val="3"/>
        </dgm:presLayoutVars>
      </dgm:prSet>
      <dgm:spPr/>
    </dgm:pt>
    <dgm:pt modelId="{D8ABCC9C-1596-452A-99BB-46BDC6B4994C}" type="pres">
      <dgm:prSet presAssocID="{F0351F2F-3AB5-4F3C-8BC9-118DDA60D096}" presName="hierChild5" presStyleCnt="0"/>
      <dgm:spPr/>
    </dgm:pt>
    <dgm:pt modelId="{D0BC4AC7-26A9-4C2C-B511-6E9601F1D995}" type="pres">
      <dgm:prSet presAssocID="{4DD45663-8E95-48CC-ABC8-DD252B6FD560}" presName="Name10" presStyleLbl="parChTrans1D2" presStyleIdx="1" presStyleCnt="3"/>
      <dgm:spPr/>
    </dgm:pt>
    <dgm:pt modelId="{4C248B2D-7681-4D83-AF4E-49C82BEDA417}" type="pres">
      <dgm:prSet presAssocID="{86F65269-0C8D-47BE-8E37-2621E7E96BD7}" presName="hierRoot2" presStyleCnt="0"/>
      <dgm:spPr/>
    </dgm:pt>
    <dgm:pt modelId="{25A2EEFB-91E3-4637-ACC8-3DBB54FFFF5C}" type="pres">
      <dgm:prSet presAssocID="{86F65269-0C8D-47BE-8E37-2621E7E96BD7}" presName="composite2" presStyleCnt="0"/>
      <dgm:spPr/>
    </dgm:pt>
    <dgm:pt modelId="{83F27987-96BA-4087-BE2A-B65AAD99CA4C}" type="pres">
      <dgm:prSet presAssocID="{86F65269-0C8D-47BE-8E37-2621E7E96BD7}" presName="background2" presStyleLbl="node2" presStyleIdx="1" presStyleCnt="3"/>
      <dgm:spPr/>
    </dgm:pt>
    <dgm:pt modelId="{1D41143E-A659-48C8-9F08-10C0EDB8950C}" type="pres">
      <dgm:prSet presAssocID="{86F65269-0C8D-47BE-8E37-2621E7E96BD7}" presName="text2" presStyleLbl="fgAcc2" presStyleIdx="1" presStyleCnt="3" custScaleX="302277" custScaleY="151874">
        <dgm:presLayoutVars>
          <dgm:chPref val="3"/>
        </dgm:presLayoutVars>
      </dgm:prSet>
      <dgm:spPr/>
    </dgm:pt>
    <dgm:pt modelId="{06E3E11F-A7E8-4D26-B465-D60034690379}" type="pres">
      <dgm:prSet presAssocID="{86F65269-0C8D-47BE-8E37-2621E7E96BD7}" presName="hierChild3" presStyleCnt="0"/>
      <dgm:spPr/>
    </dgm:pt>
    <dgm:pt modelId="{9C46B1CE-76F5-484D-AA7A-FE08A974CD26}" type="pres">
      <dgm:prSet presAssocID="{30423898-FC70-44DD-8843-8EB3D2E59C5A}" presName="Name17" presStyleLbl="parChTrans1D3" presStyleIdx="2" presStyleCnt="6"/>
      <dgm:spPr/>
    </dgm:pt>
    <dgm:pt modelId="{F29515EB-C171-4735-BA75-7E62F928861D}" type="pres">
      <dgm:prSet presAssocID="{615BEFA2-42B6-425B-B7F1-B15E846DC749}" presName="hierRoot3" presStyleCnt="0"/>
      <dgm:spPr/>
    </dgm:pt>
    <dgm:pt modelId="{D719E769-EBA7-4AE8-9AF5-1AF9A8A7BBCC}" type="pres">
      <dgm:prSet presAssocID="{615BEFA2-42B6-425B-B7F1-B15E846DC749}" presName="composite3" presStyleCnt="0"/>
      <dgm:spPr/>
    </dgm:pt>
    <dgm:pt modelId="{75DE3D35-F105-4782-A165-7E3C4A016672}" type="pres">
      <dgm:prSet presAssocID="{615BEFA2-42B6-425B-B7F1-B15E846DC749}" presName="background3" presStyleLbl="node3" presStyleIdx="2" presStyleCnt="6"/>
      <dgm:spPr/>
    </dgm:pt>
    <dgm:pt modelId="{C3F9712A-2619-499A-A336-0A22512032F3}" type="pres">
      <dgm:prSet presAssocID="{615BEFA2-42B6-425B-B7F1-B15E846DC749}" presName="text3" presStyleLbl="fgAcc3" presStyleIdx="2" presStyleCnt="6" custScaleX="312908" custLinFactNeighborY="3113">
        <dgm:presLayoutVars>
          <dgm:chPref val="3"/>
        </dgm:presLayoutVars>
      </dgm:prSet>
      <dgm:spPr/>
    </dgm:pt>
    <dgm:pt modelId="{314BEF28-988C-47A7-903C-FD7460B31F5F}" type="pres">
      <dgm:prSet presAssocID="{615BEFA2-42B6-425B-B7F1-B15E846DC749}" presName="hierChild4" presStyleCnt="0"/>
      <dgm:spPr/>
    </dgm:pt>
    <dgm:pt modelId="{9886D02A-8885-4F65-AFB0-C144294EF721}" type="pres">
      <dgm:prSet presAssocID="{A70949FC-771A-4F8B-BACA-78CEE24813EA}" presName="Name23" presStyleLbl="parChTrans1D4" presStyleIdx="4" presStyleCnt="15"/>
      <dgm:spPr/>
    </dgm:pt>
    <dgm:pt modelId="{5AE04CAC-2EE1-4EA3-9696-3E8C7465C2F2}" type="pres">
      <dgm:prSet presAssocID="{0CA61157-9F84-4BB7-B31F-B3C3055F815F}" presName="hierRoot4" presStyleCnt="0"/>
      <dgm:spPr/>
    </dgm:pt>
    <dgm:pt modelId="{C948952E-8A7E-41D8-9E51-D8378D423FE2}" type="pres">
      <dgm:prSet presAssocID="{0CA61157-9F84-4BB7-B31F-B3C3055F815F}" presName="composite4" presStyleCnt="0"/>
      <dgm:spPr/>
    </dgm:pt>
    <dgm:pt modelId="{01D5E918-BC10-4C9C-B79B-E639B94F31E2}" type="pres">
      <dgm:prSet presAssocID="{0CA61157-9F84-4BB7-B31F-B3C3055F815F}" presName="background4" presStyleLbl="node4" presStyleIdx="4" presStyleCnt="15"/>
      <dgm:spPr/>
    </dgm:pt>
    <dgm:pt modelId="{FA118B30-1E03-4DE4-9CCE-9EA04418FD17}" type="pres">
      <dgm:prSet presAssocID="{0CA61157-9F84-4BB7-B31F-B3C3055F815F}" presName="text4" presStyleLbl="fgAcc4" presStyleIdx="4" presStyleCnt="15" custScaleY="301406">
        <dgm:presLayoutVars>
          <dgm:chPref val="3"/>
        </dgm:presLayoutVars>
      </dgm:prSet>
      <dgm:spPr/>
    </dgm:pt>
    <dgm:pt modelId="{0FA0B4B4-F542-4497-8963-DB0CDD72F6B9}" type="pres">
      <dgm:prSet presAssocID="{0CA61157-9F84-4BB7-B31F-B3C3055F815F}" presName="hierChild5" presStyleCnt="0"/>
      <dgm:spPr/>
    </dgm:pt>
    <dgm:pt modelId="{69235DFF-8E43-4F8D-BF4A-85EB179F539F}" type="pres">
      <dgm:prSet presAssocID="{ACCE657E-3039-4E34-95A9-F2292487FC8B}" presName="Name23" presStyleLbl="parChTrans1D4" presStyleIdx="5" presStyleCnt="15"/>
      <dgm:spPr/>
    </dgm:pt>
    <dgm:pt modelId="{F46E261A-9C08-4865-961B-A318A9260684}" type="pres">
      <dgm:prSet presAssocID="{A53A5D3A-08F0-4EA0-AD98-AF56C2C8F34D}" presName="hierRoot4" presStyleCnt="0"/>
      <dgm:spPr/>
    </dgm:pt>
    <dgm:pt modelId="{B5D50911-E085-4E51-9F38-0C42A45BE39D}" type="pres">
      <dgm:prSet presAssocID="{A53A5D3A-08F0-4EA0-AD98-AF56C2C8F34D}" presName="composite4" presStyleCnt="0"/>
      <dgm:spPr/>
    </dgm:pt>
    <dgm:pt modelId="{BEB750FE-795A-4C4F-B62D-2F4242E180C0}" type="pres">
      <dgm:prSet presAssocID="{A53A5D3A-08F0-4EA0-AD98-AF56C2C8F34D}" presName="background4" presStyleLbl="node4" presStyleIdx="5" presStyleCnt="15"/>
      <dgm:spPr/>
    </dgm:pt>
    <dgm:pt modelId="{E0D3E191-86B8-40A8-B0EE-42544AAA40BC}" type="pres">
      <dgm:prSet presAssocID="{A53A5D3A-08F0-4EA0-AD98-AF56C2C8F34D}" presName="text4" presStyleLbl="fgAcc4" presStyleIdx="5" presStyleCnt="15" custScaleY="295284">
        <dgm:presLayoutVars>
          <dgm:chPref val="3"/>
        </dgm:presLayoutVars>
      </dgm:prSet>
      <dgm:spPr/>
    </dgm:pt>
    <dgm:pt modelId="{DDDD2422-6593-408F-8F0B-B4A4DB5FDE43}" type="pres">
      <dgm:prSet presAssocID="{A53A5D3A-08F0-4EA0-AD98-AF56C2C8F34D}" presName="hierChild5" presStyleCnt="0"/>
      <dgm:spPr/>
    </dgm:pt>
    <dgm:pt modelId="{12C51B06-BEF0-471A-80CF-340767FD49E3}" type="pres">
      <dgm:prSet presAssocID="{FD51BBC4-A538-47DB-8E7F-227DB4C92DF8}" presName="Name23" presStyleLbl="parChTrans1D4" presStyleIdx="6" presStyleCnt="15"/>
      <dgm:spPr/>
    </dgm:pt>
    <dgm:pt modelId="{D559068A-3AF3-46EF-B60D-FC2D77663A65}" type="pres">
      <dgm:prSet presAssocID="{EC7064AD-925F-4F86-A3DE-2F38CDD3CC20}" presName="hierRoot4" presStyleCnt="0"/>
      <dgm:spPr/>
    </dgm:pt>
    <dgm:pt modelId="{E5235ACF-1126-4AA5-87F2-666A878E8625}" type="pres">
      <dgm:prSet presAssocID="{EC7064AD-925F-4F86-A3DE-2F38CDD3CC20}" presName="composite4" presStyleCnt="0"/>
      <dgm:spPr/>
    </dgm:pt>
    <dgm:pt modelId="{E97F8296-76AD-42CF-9A80-B559BF4CB503}" type="pres">
      <dgm:prSet presAssocID="{EC7064AD-925F-4F86-A3DE-2F38CDD3CC20}" presName="background4" presStyleLbl="node4" presStyleIdx="6" presStyleCnt="15"/>
      <dgm:spPr/>
    </dgm:pt>
    <dgm:pt modelId="{8D750553-81BF-4948-9505-CD9A12B752D6}" type="pres">
      <dgm:prSet presAssocID="{EC7064AD-925F-4F86-A3DE-2F38CDD3CC20}" presName="text4" presStyleLbl="fgAcc4" presStyleIdx="6" presStyleCnt="15" custScaleY="290187" custLinFactNeighborY="9816">
        <dgm:presLayoutVars>
          <dgm:chPref val="3"/>
        </dgm:presLayoutVars>
      </dgm:prSet>
      <dgm:spPr/>
    </dgm:pt>
    <dgm:pt modelId="{3B892074-32C7-4C91-8D42-E697DADD08EA}" type="pres">
      <dgm:prSet presAssocID="{EC7064AD-925F-4F86-A3DE-2F38CDD3CC20}" presName="hierChild5" presStyleCnt="0"/>
      <dgm:spPr/>
    </dgm:pt>
    <dgm:pt modelId="{985A5C39-38A3-4E7F-AD75-00AD497F1662}" type="pres">
      <dgm:prSet presAssocID="{FF0C0C54-0050-4502-B6A1-65F20FF27A77}" presName="Name17" presStyleLbl="parChTrans1D3" presStyleIdx="3" presStyleCnt="6"/>
      <dgm:spPr/>
    </dgm:pt>
    <dgm:pt modelId="{D055C3E1-086D-4452-8C62-C0CD6C9C8304}" type="pres">
      <dgm:prSet presAssocID="{905C6023-E7D5-4670-93AF-186796BD2984}" presName="hierRoot3" presStyleCnt="0"/>
      <dgm:spPr/>
    </dgm:pt>
    <dgm:pt modelId="{5452AE21-5804-48F6-823F-BC7700876A0A}" type="pres">
      <dgm:prSet presAssocID="{905C6023-E7D5-4670-93AF-186796BD2984}" presName="composite3" presStyleCnt="0"/>
      <dgm:spPr/>
    </dgm:pt>
    <dgm:pt modelId="{C665EEB1-776C-4DC8-8C01-78A2440756E7}" type="pres">
      <dgm:prSet presAssocID="{905C6023-E7D5-4670-93AF-186796BD2984}" presName="background3" presStyleLbl="node3" presStyleIdx="3" presStyleCnt="6"/>
      <dgm:spPr/>
    </dgm:pt>
    <dgm:pt modelId="{2B4EBC5E-D1AF-4427-963B-F0CFE57BCCD5}" type="pres">
      <dgm:prSet presAssocID="{905C6023-E7D5-4670-93AF-186796BD2984}" presName="text3" presStyleLbl="fgAcc3" presStyleIdx="3" presStyleCnt="6" custScaleX="222853" custScaleY="100546">
        <dgm:presLayoutVars>
          <dgm:chPref val="3"/>
        </dgm:presLayoutVars>
      </dgm:prSet>
      <dgm:spPr/>
    </dgm:pt>
    <dgm:pt modelId="{B4B6F3AA-BF6F-447D-96C1-2D1124EDBB06}" type="pres">
      <dgm:prSet presAssocID="{905C6023-E7D5-4670-93AF-186796BD2984}" presName="hierChild4" presStyleCnt="0"/>
      <dgm:spPr/>
    </dgm:pt>
    <dgm:pt modelId="{86BF27C1-94D0-470B-922A-09957B35DAE9}" type="pres">
      <dgm:prSet presAssocID="{9AEC70CE-D733-428D-91E2-177AA200385C}" presName="Name23" presStyleLbl="parChTrans1D4" presStyleIdx="7" presStyleCnt="15"/>
      <dgm:spPr/>
    </dgm:pt>
    <dgm:pt modelId="{B3E3B789-AF21-4DBA-834E-297E34F7F344}" type="pres">
      <dgm:prSet presAssocID="{D7F64462-FB5A-40AD-8E02-0AB4B92CB3A8}" presName="hierRoot4" presStyleCnt="0"/>
      <dgm:spPr/>
    </dgm:pt>
    <dgm:pt modelId="{AFB244E9-0F16-4F2D-AEB8-76DA1AEACCA3}" type="pres">
      <dgm:prSet presAssocID="{D7F64462-FB5A-40AD-8E02-0AB4B92CB3A8}" presName="composite4" presStyleCnt="0"/>
      <dgm:spPr/>
    </dgm:pt>
    <dgm:pt modelId="{80FDC8F4-A5AB-40CB-8BE4-21B51BB0694E}" type="pres">
      <dgm:prSet presAssocID="{D7F64462-FB5A-40AD-8E02-0AB4B92CB3A8}" presName="background4" presStyleLbl="node4" presStyleIdx="7" presStyleCnt="15"/>
      <dgm:spPr/>
    </dgm:pt>
    <dgm:pt modelId="{9E91EDFB-3641-42EA-B4FD-61A5C444322E}" type="pres">
      <dgm:prSet presAssocID="{D7F64462-FB5A-40AD-8E02-0AB4B92CB3A8}" presName="text4" presStyleLbl="fgAcc4" presStyleIdx="7" presStyleCnt="15" custScaleY="360558">
        <dgm:presLayoutVars>
          <dgm:chPref val="3"/>
        </dgm:presLayoutVars>
      </dgm:prSet>
      <dgm:spPr/>
    </dgm:pt>
    <dgm:pt modelId="{01878DC6-797B-4B0C-A93B-217B88ECC37F}" type="pres">
      <dgm:prSet presAssocID="{D7F64462-FB5A-40AD-8E02-0AB4B92CB3A8}" presName="hierChild5" presStyleCnt="0"/>
      <dgm:spPr/>
    </dgm:pt>
    <dgm:pt modelId="{ED1BE083-9D6B-441A-B075-02F40DFFFFE9}" type="pres">
      <dgm:prSet presAssocID="{1A651D30-1234-4FED-BCDD-A83CD427DB73}" presName="Name23" presStyleLbl="parChTrans1D4" presStyleIdx="8" presStyleCnt="15"/>
      <dgm:spPr/>
    </dgm:pt>
    <dgm:pt modelId="{CD2BF53E-C4A6-4A2B-A567-0298ECD3AE54}" type="pres">
      <dgm:prSet presAssocID="{73184506-7DB9-415C-A7C3-A6067E2E1569}" presName="hierRoot4" presStyleCnt="0"/>
      <dgm:spPr/>
    </dgm:pt>
    <dgm:pt modelId="{8FCBCF02-09CD-432C-8294-1C937F2B501C}" type="pres">
      <dgm:prSet presAssocID="{73184506-7DB9-415C-A7C3-A6067E2E1569}" presName="composite4" presStyleCnt="0"/>
      <dgm:spPr/>
    </dgm:pt>
    <dgm:pt modelId="{883CBBB6-1D70-4C30-9FF4-46D646EBDD02}" type="pres">
      <dgm:prSet presAssocID="{73184506-7DB9-415C-A7C3-A6067E2E1569}" presName="background4" presStyleLbl="node4" presStyleIdx="8" presStyleCnt="15"/>
      <dgm:spPr/>
    </dgm:pt>
    <dgm:pt modelId="{EF48122B-7813-497B-8378-2AA7C1EC9824}" type="pres">
      <dgm:prSet presAssocID="{73184506-7DB9-415C-A7C3-A6067E2E1569}" presName="text4" presStyleLbl="fgAcc4" presStyleIdx="8" presStyleCnt="15" custScaleY="275295">
        <dgm:presLayoutVars>
          <dgm:chPref val="3"/>
        </dgm:presLayoutVars>
      </dgm:prSet>
      <dgm:spPr/>
    </dgm:pt>
    <dgm:pt modelId="{F33D8261-7C0F-4FE4-B3FD-17B8317F21E6}" type="pres">
      <dgm:prSet presAssocID="{73184506-7DB9-415C-A7C3-A6067E2E1569}" presName="hierChild5" presStyleCnt="0"/>
      <dgm:spPr/>
    </dgm:pt>
    <dgm:pt modelId="{95125BF8-AB57-4633-A2BC-55A5C88FF90A}" type="pres">
      <dgm:prSet presAssocID="{5D82CF77-12DE-497D-850A-CF0E47611D98}" presName="Name10" presStyleLbl="parChTrans1D2" presStyleIdx="2" presStyleCnt="3"/>
      <dgm:spPr/>
    </dgm:pt>
    <dgm:pt modelId="{8506E8CE-EBDC-4137-844F-5342DD16F0A2}" type="pres">
      <dgm:prSet presAssocID="{62A0DDB4-CE5C-4A7B-88C9-7604B7ACAC4E}" presName="hierRoot2" presStyleCnt="0"/>
      <dgm:spPr/>
    </dgm:pt>
    <dgm:pt modelId="{46ED7625-E3AF-4E9D-8247-8C1A0BE09C2E}" type="pres">
      <dgm:prSet presAssocID="{62A0DDB4-CE5C-4A7B-88C9-7604B7ACAC4E}" presName="composite2" presStyleCnt="0"/>
      <dgm:spPr/>
    </dgm:pt>
    <dgm:pt modelId="{824162B5-EE4E-4FBA-A4A7-D7E61BFE5D9B}" type="pres">
      <dgm:prSet presAssocID="{62A0DDB4-CE5C-4A7B-88C9-7604B7ACAC4E}" presName="background2" presStyleLbl="node2" presStyleIdx="2" presStyleCnt="3"/>
      <dgm:spPr/>
    </dgm:pt>
    <dgm:pt modelId="{3D6CFFD6-03AA-4C51-AD8B-F2E94AB9965C}" type="pres">
      <dgm:prSet presAssocID="{62A0DDB4-CE5C-4A7B-88C9-7604B7ACAC4E}" presName="text2" presStyleLbl="fgAcc2" presStyleIdx="2" presStyleCnt="3" custScaleX="452685" custScaleY="239005">
        <dgm:presLayoutVars>
          <dgm:chPref val="3"/>
        </dgm:presLayoutVars>
      </dgm:prSet>
      <dgm:spPr/>
    </dgm:pt>
    <dgm:pt modelId="{D07A1EF3-60AC-485E-A28C-4CA622BDFC51}" type="pres">
      <dgm:prSet presAssocID="{62A0DDB4-CE5C-4A7B-88C9-7604B7ACAC4E}" presName="hierChild3" presStyleCnt="0"/>
      <dgm:spPr/>
    </dgm:pt>
    <dgm:pt modelId="{C88E1F8C-5DFF-4CFC-8031-E38F30A005C3}" type="pres">
      <dgm:prSet presAssocID="{2F2F72CE-FCBC-4A06-99DC-BFCA4A8CF745}" presName="Name17" presStyleLbl="parChTrans1D3" presStyleIdx="4" presStyleCnt="6"/>
      <dgm:spPr/>
    </dgm:pt>
    <dgm:pt modelId="{9791CC40-1997-4B89-9701-8B04F2DE30A2}" type="pres">
      <dgm:prSet presAssocID="{350A16B0-9D3C-4A08-B8EF-E79332EAA069}" presName="hierRoot3" presStyleCnt="0"/>
      <dgm:spPr/>
    </dgm:pt>
    <dgm:pt modelId="{6D013BC1-D570-45F5-B5FC-418A77913946}" type="pres">
      <dgm:prSet presAssocID="{350A16B0-9D3C-4A08-B8EF-E79332EAA069}" presName="composite3" presStyleCnt="0"/>
      <dgm:spPr/>
    </dgm:pt>
    <dgm:pt modelId="{39ABF829-384F-4C54-B3CB-81EEA6EC8DCD}" type="pres">
      <dgm:prSet presAssocID="{350A16B0-9D3C-4A08-B8EF-E79332EAA069}" presName="background3" presStyleLbl="node3" presStyleIdx="4" presStyleCnt="6"/>
      <dgm:spPr/>
    </dgm:pt>
    <dgm:pt modelId="{F7D73C8F-264B-43B6-9261-E88403544C1F}" type="pres">
      <dgm:prSet presAssocID="{350A16B0-9D3C-4A08-B8EF-E79332EAA069}" presName="text3" presStyleLbl="fgAcc3" presStyleIdx="4" presStyleCnt="6" custScaleX="337874" custScaleY="173387">
        <dgm:presLayoutVars>
          <dgm:chPref val="3"/>
        </dgm:presLayoutVars>
      </dgm:prSet>
      <dgm:spPr/>
    </dgm:pt>
    <dgm:pt modelId="{7FDF38C4-494D-4714-9A07-631D1FCC7CBE}" type="pres">
      <dgm:prSet presAssocID="{350A16B0-9D3C-4A08-B8EF-E79332EAA069}" presName="hierChild4" presStyleCnt="0"/>
      <dgm:spPr/>
    </dgm:pt>
    <dgm:pt modelId="{0DAD06FB-4671-46D6-AD98-8E9E26534B9E}" type="pres">
      <dgm:prSet presAssocID="{FD6A4A86-4003-4652-9C71-3A826A910ABC}" presName="Name23" presStyleLbl="parChTrans1D4" presStyleIdx="9" presStyleCnt="15"/>
      <dgm:spPr/>
    </dgm:pt>
    <dgm:pt modelId="{262D39DA-2F75-4BFA-9ADE-9B90A5EEFC29}" type="pres">
      <dgm:prSet presAssocID="{8A4ECDB3-68DE-40DA-A0D8-67005E0FF8AF}" presName="hierRoot4" presStyleCnt="0"/>
      <dgm:spPr/>
    </dgm:pt>
    <dgm:pt modelId="{87E9C48A-D9B5-4098-BC9C-372D8BD4416A}" type="pres">
      <dgm:prSet presAssocID="{8A4ECDB3-68DE-40DA-A0D8-67005E0FF8AF}" presName="composite4" presStyleCnt="0"/>
      <dgm:spPr/>
    </dgm:pt>
    <dgm:pt modelId="{075B144F-F510-4369-A0A5-B3B757EC6FEB}" type="pres">
      <dgm:prSet presAssocID="{8A4ECDB3-68DE-40DA-A0D8-67005E0FF8AF}" presName="background4" presStyleLbl="node4" presStyleIdx="9" presStyleCnt="15"/>
      <dgm:spPr/>
    </dgm:pt>
    <dgm:pt modelId="{28779FB7-1A6C-4DA3-A95D-2D6573684AFB}" type="pres">
      <dgm:prSet presAssocID="{8A4ECDB3-68DE-40DA-A0D8-67005E0FF8AF}" presName="text4" presStyleLbl="fgAcc4" presStyleIdx="9" presStyleCnt="15" custScaleX="88772" custScaleY="368149">
        <dgm:presLayoutVars>
          <dgm:chPref val="3"/>
        </dgm:presLayoutVars>
      </dgm:prSet>
      <dgm:spPr/>
    </dgm:pt>
    <dgm:pt modelId="{5B632B88-0977-4CAB-85AD-16909C708415}" type="pres">
      <dgm:prSet presAssocID="{8A4ECDB3-68DE-40DA-A0D8-67005E0FF8AF}" presName="hierChild5" presStyleCnt="0"/>
      <dgm:spPr/>
    </dgm:pt>
    <dgm:pt modelId="{D54BB22C-7F29-4E34-BA48-BA23CAAE704D}" type="pres">
      <dgm:prSet presAssocID="{74078F1E-43A1-4EBC-A1C8-E410D3A03C42}" presName="Name23" presStyleLbl="parChTrans1D4" presStyleIdx="10" presStyleCnt="15"/>
      <dgm:spPr/>
    </dgm:pt>
    <dgm:pt modelId="{786FE6B3-BB89-423E-A2B1-3E06D1B4583B}" type="pres">
      <dgm:prSet presAssocID="{0543DB7F-27ED-4A77-AFE9-6759B441FDBE}" presName="hierRoot4" presStyleCnt="0"/>
      <dgm:spPr/>
    </dgm:pt>
    <dgm:pt modelId="{8EBB044B-A393-42C3-9060-645EEEA7EFBC}" type="pres">
      <dgm:prSet presAssocID="{0543DB7F-27ED-4A77-AFE9-6759B441FDBE}" presName="composite4" presStyleCnt="0"/>
      <dgm:spPr/>
    </dgm:pt>
    <dgm:pt modelId="{84B00678-13F9-4D8B-9B0A-39A1E97B7D8D}" type="pres">
      <dgm:prSet presAssocID="{0543DB7F-27ED-4A77-AFE9-6759B441FDBE}" presName="background4" presStyleLbl="node4" presStyleIdx="10" presStyleCnt="15"/>
      <dgm:spPr/>
    </dgm:pt>
    <dgm:pt modelId="{8EAC4714-C5C2-4F08-AD25-4D9CEA6C9405}" type="pres">
      <dgm:prSet presAssocID="{0543DB7F-27ED-4A77-AFE9-6759B441FDBE}" presName="text4" presStyleLbl="fgAcc4" presStyleIdx="10" presStyleCnt="15" custScaleX="74424" custScaleY="386451">
        <dgm:presLayoutVars>
          <dgm:chPref val="3"/>
        </dgm:presLayoutVars>
      </dgm:prSet>
      <dgm:spPr/>
    </dgm:pt>
    <dgm:pt modelId="{B7F688AD-86D9-4C41-B3DA-268898F6B6F4}" type="pres">
      <dgm:prSet presAssocID="{0543DB7F-27ED-4A77-AFE9-6759B441FDBE}" presName="hierChild5" presStyleCnt="0"/>
      <dgm:spPr/>
    </dgm:pt>
    <dgm:pt modelId="{46D18368-B9D7-4032-83B6-C4326BAF7B66}" type="pres">
      <dgm:prSet presAssocID="{48142699-F6EE-459A-8FBE-26654F8AC252}" presName="Name23" presStyleLbl="parChTrans1D4" presStyleIdx="11" presStyleCnt="15"/>
      <dgm:spPr/>
    </dgm:pt>
    <dgm:pt modelId="{D36283DF-5CD8-4146-B51E-6155BBD35EE0}" type="pres">
      <dgm:prSet presAssocID="{1328A9A0-27F1-4807-9ED9-A66A41DD9AAB}" presName="hierRoot4" presStyleCnt="0"/>
      <dgm:spPr/>
    </dgm:pt>
    <dgm:pt modelId="{69B80E44-6FD0-4050-B027-1C2A88327B61}" type="pres">
      <dgm:prSet presAssocID="{1328A9A0-27F1-4807-9ED9-A66A41DD9AAB}" presName="composite4" presStyleCnt="0"/>
      <dgm:spPr/>
    </dgm:pt>
    <dgm:pt modelId="{53B96BB7-4EFF-41DD-9E77-035A797D007E}" type="pres">
      <dgm:prSet presAssocID="{1328A9A0-27F1-4807-9ED9-A66A41DD9AAB}" presName="background4" presStyleLbl="node4" presStyleIdx="11" presStyleCnt="15"/>
      <dgm:spPr/>
    </dgm:pt>
    <dgm:pt modelId="{EC6882F5-5D8C-4961-9E00-752AA668E5BF}" type="pres">
      <dgm:prSet presAssocID="{1328A9A0-27F1-4807-9ED9-A66A41DD9AAB}" presName="text4" presStyleLbl="fgAcc4" presStyleIdx="11" presStyleCnt="15" custScaleX="81010" custScaleY="403871">
        <dgm:presLayoutVars>
          <dgm:chPref val="3"/>
        </dgm:presLayoutVars>
      </dgm:prSet>
      <dgm:spPr/>
    </dgm:pt>
    <dgm:pt modelId="{EFD6718F-2870-4D56-A3F5-9C2196C5F910}" type="pres">
      <dgm:prSet presAssocID="{1328A9A0-27F1-4807-9ED9-A66A41DD9AAB}" presName="hierChild5" presStyleCnt="0"/>
      <dgm:spPr/>
    </dgm:pt>
    <dgm:pt modelId="{42614482-FE34-40FD-A370-5F490E3852D5}" type="pres">
      <dgm:prSet presAssocID="{C4DAA0A3-2730-423B-9A83-48C2E16958D7}" presName="Name17" presStyleLbl="parChTrans1D3" presStyleIdx="5" presStyleCnt="6"/>
      <dgm:spPr/>
    </dgm:pt>
    <dgm:pt modelId="{FBA1C347-544F-42EA-B207-0FA3B7BDD482}" type="pres">
      <dgm:prSet presAssocID="{F25D81FB-989C-4084-9480-8DD01534A8CB}" presName="hierRoot3" presStyleCnt="0"/>
      <dgm:spPr/>
    </dgm:pt>
    <dgm:pt modelId="{2A703E1B-E44F-4DF0-BEA5-BE86BDB6BD8A}" type="pres">
      <dgm:prSet presAssocID="{F25D81FB-989C-4084-9480-8DD01534A8CB}" presName="composite3" presStyleCnt="0"/>
      <dgm:spPr/>
    </dgm:pt>
    <dgm:pt modelId="{9FF810C5-9110-45C7-A261-4783CF92F82D}" type="pres">
      <dgm:prSet presAssocID="{F25D81FB-989C-4084-9480-8DD01534A8CB}" presName="background3" presStyleLbl="node3" presStyleIdx="5" presStyleCnt="6"/>
      <dgm:spPr/>
    </dgm:pt>
    <dgm:pt modelId="{942EE875-B425-4101-9384-A9DE5BCB1753}" type="pres">
      <dgm:prSet presAssocID="{F25D81FB-989C-4084-9480-8DD01534A8CB}" presName="text3" presStyleLbl="fgAcc3" presStyleIdx="5" presStyleCnt="6" custScaleX="297742" custScaleY="129884">
        <dgm:presLayoutVars>
          <dgm:chPref val="3"/>
        </dgm:presLayoutVars>
      </dgm:prSet>
      <dgm:spPr/>
    </dgm:pt>
    <dgm:pt modelId="{8A69F188-43E3-4267-8E82-9510CBF1BF95}" type="pres">
      <dgm:prSet presAssocID="{F25D81FB-989C-4084-9480-8DD01534A8CB}" presName="hierChild4" presStyleCnt="0"/>
      <dgm:spPr/>
    </dgm:pt>
    <dgm:pt modelId="{9530CD30-9334-4C03-9257-C2FC0EB43A5E}" type="pres">
      <dgm:prSet presAssocID="{97B90C9B-286B-47A7-BA0D-22B6E85B4039}" presName="Name23" presStyleLbl="parChTrans1D4" presStyleIdx="12" presStyleCnt="15"/>
      <dgm:spPr/>
    </dgm:pt>
    <dgm:pt modelId="{52AE61C0-B192-42AF-B049-DC3B20AAF958}" type="pres">
      <dgm:prSet presAssocID="{B6D1E5D6-34D6-488C-82AA-3FCD90F9553B}" presName="hierRoot4" presStyleCnt="0"/>
      <dgm:spPr/>
    </dgm:pt>
    <dgm:pt modelId="{A420E905-E798-4738-AEA9-62D0272590CD}" type="pres">
      <dgm:prSet presAssocID="{B6D1E5D6-34D6-488C-82AA-3FCD90F9553B}" presName="composite4" presStyleCnt="0"/>
      <dgm:spPr/>
    </dgm:pt>
    <dgm:pt modelId="{43E983FF-BA2B-4EAB-8053-B262646D4B4E}" type="pres">
      <dgm:prSet presAssocID="{B6D1E5D6-34D6-488C-82AA-3FCD90F9553B}" presName="background4" presStyleLbl="node4" presStyleIdx="12" presStyleCnt="15"/>
      <dgm:spPr/>
    </dgm:pt>
    <dgm:pt modelId="{AB96CA01-BD56-4C8C-9EFC-1E51897662AF}" type="pres">
      <dgm:prSet presAssocID="{B6D1E5D6-34D6-488C-82AA-3FCD90F9553B}" presName="text4" presStyleLbl="fgAcc4" presStyleIdx="12" presStyleCnt="15" custScaleY="384564">
        <dgm:presLayoutVars>
          <dgm:chPref val="3"/>
        </dgm:presLayoutVars>
      </dgm:prSet>
      <dgm:spPr/>
    </dgm:pt>
    <dgm:pt modelId="{0C022D69-3C28-4F06-8D88-B15182AA53C5}" type="pres">
      <dgm:prSet presAssocID="{B6D1E5D6-34D6-488C-82AA-3FCD90F9553B}" presName="hierChild5" presStyleCnt="0"/>
      <dgm:spPr/>
    </dgm:pt>
    <dgm:pt modelId="{A024BF05-6B66-4605-B0DF-0F545BAFFEA6}" type="pres">
      <dgm:prSet presAssocID="{8A9D0ABE-BDFE-4F39-BD8F-24C6226DC6A6}" presName="Name23" presStyleLbl="parChTrans1D4" presStyleIdx="13" presStyleCnt="15"/>
      <dgm:spPr/>
    </dgm:pt>
    <dgm:pt modelId="{862228AD-681A-4CE0-91EA-EB6DC8D44652}" type="pres">
      <dgm:prSet presAssocID="{991E0378-40AF-4F30-9AF1-E6A5FA25D9F1}" presName="hierRoot4" presStyleCnt="0"/>
      <dgm:spPr/>
    </dgm:pt>
    <dgm:pt modelId="{C69FA31D-AA07-4F61-B544-E53613C5740F}" type="pres">
      <dgm:prSet presAssocID="{991E0378-40AF-4F30-9AF1-E6A5FA25D9F1}" presName="composite4" presStyleCnt="0"/>
      <dgm:spPr/>
    </dgm:pt>
    <dgm:pt modelId="{6BADB597-8A3A-46EF-A3C1-72C79E2B1092}" type="pres">
      <dgm:prSet presAssocID="{991E0378-40AF-4F30-9AF1-E6A5FA25D9F1}" presName="background4" presStyleLbl="node4" presStyleIdx="13" presStyleCnt="15"/>
      <dgm:spPr/>
    </dgm:pt>
    <dgm:pt modelId="{F6557E06-6C46-4D02-A985-5F663CD8C0F1}" type="pres">
      <dgm:prSet presAssocID="{991E0378-40AF-4F30-9AF1-E6A5FA25D9F1}" presName="text4" presStyleLbl="fgAcc4" presStyleIdx="13" presStyleCnt="15" custScaleY="270134">
        <dgm:presLayoutVars>
          <dgm:chPref val="3"/>
        </dgm:presLayoutVars>
      </dgm:prSet>
      <dgm:spPr/>
    </dgm:pt>
    <dgm:pt modelId="{F4553B04-1390-4C83-BD75-FE47BFF21C73}" type="pres">
      <dgm:prSet presAssocID="{991E0378-40AF-4F30-9AF1-E6A5FA25D9F1}" presName="hierChild5" presStyleCnt="0"/>
      <dgm:spPr/>
    </dgm:pt>
    <dgm:pt modelId="{5726C65C-B43A-4AB4-AEFB-8755E2F93193}" type="pres">
      <dgm:prSet presAssocID="{C9F283CF-ED3E-4ACE-A317-A0C8C01CA0EF}" presName="Name23" presStyleLbl="parChTrans1D4" presStyleIdx="14" presStyleCnt="15"/>
      <dgm:spPr/>
    </dgm:pt>
    <dgm:pt modelId="{9A2A9204-F301-4C32-82BB-694E80BBE8D5}" type="pres">
      <dgm:prSet presAssocID="{448948C6-2C37-4102-A1B9-48694550B64C}" presName="hierRoot4" presStyleCnt="0"/>
      <dgm:spPr/>
    </dgm:pt>
    <dgm:pt modelId="{1C79C071-5C8F-4378-A717-49C34691E315}" type="pres">
      <dgm:prSet presAssocID="{448948C6-2C37-4102-A1B9-48694550B64C}" presName="composite4" presStyleCnt="0"/>
      <dgm:spPr/>
    </dgm:pt>
    <dgm:pt modelId="{88515AD1-1FAF-48F6-B550-81EDB994AF28}" type="pres">
      <dgm:prSet presAssocID="{448948C6-2C37-4102-A1B9-48694550B64C}" presName="background4" presStyleLbl="node4" presStyleIdx="14" presStyleCnt="15"/>
      <dgm:spPr/>
    </dgm:pt>
    <dgm:pt modelId="{E77ECFEB-BA26-4790-8825-81F1E48B54BB}" type="pres">
      <dgm:prSet presAssocID="{448948C6-2C37-4102-A1B9-48694550B64C}" presName="text4" presStyleLbl="fgAcc4" presStyleIdx="14" presStyleCnt="15" custScaleY="335420">
        <dgm:presLayoutVars>
          <dgm:chPref val="3"/>
        </dgm:presLayoutVars>
      </dgm:prSet>
      <dgm:spPr/>
    </dgm:pt>
    <dgm:pt modelId="{00D78D1D-3517-480B-91A8-B9D88B6B9B23}" type="pres">
      <dgm:prSet presAssocID="{448948C6-2C37-4102-A1B9-48694550B64C}" presName="hierChild5" presStyleCnt="0"/>
      <dgm:spPr/>
    </dgm:pt>
  </dgm:ptLst>
  <dgm:cxnLst>
    <dgm:cxn modelId="{A12E8A00-F45B-4003-9899-E1C4CA3A9B73}" type="presOf" srcId="{350A16B0-9D3C-4A08-B8EF-E79332EAA069}" destId="{F7D73C8F-264B-43B6-9261-E88403544C1F}" srcOrd="0" destOrd="0" presId="urn:microsoft.com/office/officeart/2005/8/layout/hierarchy1"/>
    <dgm:cxn modelId="{65BA6801-D0F8-4463-8395-2F190C5E5638}" type="presOf" srcId="{F25D81FB-989C-4084-9480-8DD01534A8CB}" destId="{942EE875-B425-4101-9384-A9DE5BCB1753}" srcOrd="0" destOrd="0" presId="urn:microsoft.com/office/officeart/2005/8/layout/hierarchy1"/>
    <dgm:cxn modelId="{E3C09706-079E-46E4-8BFE-CF751BFE5B8E}" srcId="{E5997D31-BAFC-4BE0-AD25-62B668650AFD}" destId="{342BB9BC-7302-4949-AA4A-0346AADEF4B3}" srcOrd="0" destOrd="0" parTransId="{9359F29A-9C19-4FB5-BFC3-BF1B6A8DA48C}" sibTransId="{62684318-5448-47D0-A05D-B60D9C2A7C2C}"/>
    <dgm:cxn modelId="{83FCD00A-80EC-4B7E-9AC7-C54F227D6BE4}" type="presOf" srcId="{FD51BBC4-A538-47DB-8E7F-227DB4C92DF8}" destId="{12C51B06-BEF0-471A-80CF-340767FD49E3}" srcOrd="0" destOrd="0" presId="urn:microsoft.com/office/officeart/2005/8/layout/hierarchy1"/>
    <dgm:cxn modelId="{1F0E8B0E-2370-47EF-B735-6502F358E1B1}" type="presOf" srcId="{4092447E-5805-4792-9B4E-DB9A4D0BF510}" destId="{BD92D746-5D07-44F8-99B9-9AFCDB370D1E}" srcOrd="0" destOrd="0" presId="urn:microsoft.com/office/officeart/2005/8/layout/hierarchy1"/>
    <dgm:cxn modelId="{ED7D4411-27C8-4500-9639-DB27D6788709}" type="presOf" srcId="{73184506-7DB9-415C-A7C3-A6067E2E1569}" destId="{EF48122B-7813-497B-8378-2AA7C1EC9824}" srcOrd="0" destOrd="0" presId="urn:microsoft.com/office/officeart/2005/8/layout/hierarchy1"/>
    <dgm:cxn modelId="{25CE1A13-8B95-4580-9AB5-799C3705E184}" srcId="{C5A361BC-7F01-4411-A76A-C23CCFBE8A5F}" destId="{4092447E-5805-4792-9B4E-DB9A4D0BF510}" srcOrd="1" destOrd="0" parTransId="{CB96C7B6-11F9-4A60-B68B-5EEFCCD1C99D}" sibTransId="{E26FF64C-FB95-42D2-AF79-87619645EA63}"/>
    <dgm:cxn modelId="{11782217-4544-4117-AC60-25B194294537}" type="presOf" srcId="{0543DB7F-27ED-4A77-AFE9-6759B441FDBE}" destId="{8EAC4714-C5C2-4F08-AD25-4D9CEA6C9405}" srcOrd="0" destOrd="0" presId="urn:microsoft.com/office/officeart/2005/8/layout/hierarchy1"/>
    <dgm:cxn modelId="{D7DE021A-35B1-4247-B76B-EB029B6C8D6C}" type="presOf" srcId="{448948C6-2C37-4102-A1B9-48694550B64C}" destId="{E77ECFEB-BA26-4790-8825-81F1E48B54BB}" srcOrd="0" destOrd="0" presId="urn:microsoft.com/office/officeart/2005/8/layout/hierarchy1"/>
    <dgm:cxn modelId="{673D8C21-7F53-48AD-97F3-64803F526D18}" srcId="{615BEFA2-42B6-425B-B7F1-B15E846DC749}" destId="{0CA61157-9F84-4BB7-B31F-B3C3055F815F}" srcOrd="0" destOrd="0" parTransId="{A70949FC-771A-4F8B-BACA-78CEE24813EA}" sibTransId="{FA0B8B28-2E07-4AF4-AB22-CC8B59B859BF}"/>
    <dgm:cxn modelId="{47EBA826-69B0-4C15-B295-5AF8FCF2F33F}" srcId="{F25D81FB-989C-4084-9480-8DD01534A8CB}" destId="{991E0378-40AF-4F30-9AF1-E6A5FA25D9F1}" srcOrd="1" destOrd="0" parTransId="{8A9D0ABE-BDFE-4F39-BD8F-24C6226DC6A6}" sibTransId="{90C9B4F5-0C6F-4435-883F-BDCFDBE77EB4}"/>
    <dgm:cxn modelId="{F5B4D826-C623-40CF-A0B9-BB27C24D7EF8}" srcId="{905C6023-E7D5-4670-93AF-186796BD2984}" destId="{D7F64462-FB5A-40AD-8E02-0AB4B92CB3A8}" srcOrd="0" destOrd="0" parTransId="{9AEC70CE-D733-428D-91E2-177AA200385C}" sibTransId="{E7484C23-260F-44DC-8FE6-ED36A51C27E4}"/>
    <dgm:cxn modelId="{9457F928-2E42-4706-B0B6-9FFBD40608C1}" srcId="{905C6023-E7D5-4670-93AF-186796BD2984}" destId="{73184506-7DB9-415C-A7C3-A6067E2E1569}" srcOrd="1" destOrd="0" parTransId="{1A651D30-1234-4FED-BCDD-A83CD427DB73}" sibTransId="{2087E62F-6B81-4076-A834-CDA8E71C3442}"/>
    <dgm:cxn modelId="{A54E142A-E9ED-4C7D-BB0E-F2DECF1E64C1}" type="presOf" srcId="{30423898-FC70-44DD-8843-8EB3D2E59C5A}" destId="{9C46B1CE-76F5-484D-AA7A-FE08A974CD26}" srcOrd="0" destOrd="0" presId="urn:microsoft.com/office/officeart/2005/8/layout/hierarchy1"/>
    <dgm:cxn modelId="{518EA22A-2A5A-40D5-A84F-94547FF10E01}" type="presOf" srcId="{62A0DDB4-CE5C-4A7B-88C9-7604B7ACAC4E}" destId="{3D6CFFD6-03AA-4C51-AD8B-F2E94AB9965C}" srcOrd="0" destOrd="0" presId="urn:microsoft.com/office/officeart/2005/8/layout/hierarchy1"/>
    <dgm:cxn modelId="{68FC152E-53E1-4BF3-A4D2-AD7DC8774C4E}" type="presOf" srcId="{8A9D0ABE-BDFE-4F39-BD8F-24C6226DC6A6}" destId="{A024BF05-6B66-4605-B0DF-0F545BAFFEA6}" srcOrd="0" destOrd="0" presId="urn:microsoft.com/office/officeart/2005/8/layout/hierarchy1"/>
    <dgm:cxn modelId="{0665FE31-3087-4684-9BC0-28F8D0778690}" srcId="{615BEFA2-42B6-425B-B7F1-B15E846DC749}" destId="{EC7064AD-925F-4F86-A3DE-2F38CDD3CC20}" srcOrd="2" destOrd="0" parTransId="{FD51BBC4-A538-47DB-8E7F-227DB4C92DF8}" sibTransId="{82DFAB9D-3B5E-4531-93AE-72D092D3A4DE}"/>
    <dgm:cxn modelId="{C5450F37-817D-4AF6-A542-B8552CE1213F}" srcId="{6D0C35C0-A66F-435C-8050-5D9DF6DF1530}" destId="{86F65269-0C8D-47BE-8E37-2621E7E96BD7}" srcOrd="1" destOrd="0" parTransId="{4DD45663-8E95-48CC-ABC8-DD252B6FD560}" sibTransId="{21A71707-EDCC-4838-9755-95D7E1A996D2}"/>
    <dgm:cxn modelId="{E28A883C-623B-4CAD-943D-89264842BFF0}" type="presOf" srcId="{615BEFA2-42B6-425B-B7F1-B15E846DC749}" destId="{C3F9712A-2619-499A-A336-0A22512032F3}" srcOrd="0" destOrd="0" presId="urn:microsoft.com/office/officeart/2005/8/layout/hierarchy1"/>
    <dgm:cxn modelId="{6AD6125C-1F23-404A-A282-3C7BCDB7B739}" type="presOf" srcId="{744FB169-B5EC-479F-9580-227727913517}" destId="{633FAA06-ACAD-40F6-8FE3-31FFA17E7F12}" srcOrd="0" destOrd="0" presId="urn:microsoft.com/office/officeart/2005/8/layout/hierarchy1"/>
    <dgm:cxn modelId="{29C56641-B3C4-4555-A581-116E7D324470}" type="presOf" srcId="{C4DAA0A3-2730-423B-9A83-48C2E16958D7}" destId="{42614482-FE34-40FD-A370-5F490E3852D5}" srcOrd="0" destOrd="0" presId="urn:microsoft.com/office/officeart/2005/8/layout/hierarchy1"/>
    <dgm:cxn modelId="{619AF443-D9F3-4E2E-B89A-9885980C83A3}" type="presOf" srcId="{A70949FC-771A-4F8B-BACA-78CEE24813EA}" destId="{9886D02A-8885-4F65-AFB0-C144294EF721}" srcOrd="0" destOrd="0" presId="urn:microsoft.com/office/officeart/2005/8/layout/hierarchy1"/>
    <dgm:cxn modelId="{F71A3F45-EA53-4267-B816-C99F325DECB3}" type="presOf" srcId="{5D82CF77-12DE-497D-850A-CF0E47611D98}" destId="{95125BF8-AB57-4633-A2BC-55A5C88FF90A}" srcOrd="0" destOrd="0" presId="urn:microsoft.com/office/officeart/2005/8/layout/hierarchy1"/>
    <dgm:cxn modelId="{5D66E446-55FD-4D92-B6D5-02A6DCEBF439}" type="presOf" srcId="{C5A361BC-7F01-4411-A76A-C23CCFBE8A5F}" destId="{55B85944-7A0A-4032-8FF3-B8053D6EE205}" srcOrd="0" destOrd="0" presId="urn:microsoft.com/office/officeart/2005/8/layout/hierarchy1"/>
    <dgm:cxn modelId="{EE80A667-DB57-4DA6-9E70-C804476EF9E1}" type="presOf" srcId="{E5997D31-BAFC-4BE0-AD25-62B668650AFD}" destId="{9061BEC0-E0A9-4A89-8A07-78550CDCD205}" srcOrd="0" destOrd="0" presId="urn:microsoft.com/office/officeart/2005/8/layout/hierarchy1"/>
    <dgm:cxn modelId="{1752026B-E704-4988-80CF-E1CF35E5F63F}" type="presOf" srcId="{6D0C35C0-A66F-435C-8050-5D9DF6DF1530}" destId="{9F9FA93B-2177-4CE0-A8C7-0EA240F21CFA}" srcOrd="0" destOrd="0" presId="urn:microsoft.com/office/officeart/2005/8/layout/hierarchy1"/>
    <dgm:cxn modelId="{0C0D384C-850B-449B-9957-B890EA8370AC}" srcId="{4092447E-5805-4792-9B4E-DB9A4D0BF510}" destId="{DD262771-72C1-4CF2-B927-B01112D6EC14}" srcOrd="0" destOrd="0" parTransId="{744FB169-B5EC-479F-9580-227727913517}" sibTransId="{5AC0FC7C-2F30-49C8-A8B3-6C01E8FEEE7D}"/>
    <dgm:cxn modelId="{F5CC8C71-C003-41CB-ACD9-C9F8B8DCA3A7}" type="presOf" srcId="{74078F1E-43A1-4EBC-A1C8-E410D3A03C42}" destId="{D54BB22C-7F29-4E34-BA48-BA23CAAE704D}" srcOrd="0" destOrd="0" presId="urn:microsoft.com/office/officeart/2005/8/layout/hierarchy1"/>
    <dgm:cxn modelId="{A6265352-4D62-4AD9-942B-399B1071C367}" type="presOf" srcId="{EC7064AD-925F-4F86-A3DE-2F38CDD3CC20}" destId="{8D750553-81BF-4948-9505-CD9A12B752D6}" srcOrd="0" destOrd="0" presId="urn:microsoft.com/office/officeart/2005/8/layout/hierarchy1"/>
    <dgm:cxn modelId="{7E818874-F3E7-46F7-9670-73824E7374D5}" srcId="{F25D81FB-989C-4084-9480-8DD01534A8CB}" destId="{B6D1E5D6-34D6-488C-82AA-3FCD90F9553B}" srcOrd="0" destOrd="0" parTransId="{97B90C9B-286B-47A7-BA0D-22B6E85B4039}" sibTransId="{5380E980-FFDF-4C97-B497-4AB72C7BBEEF}"/>
    <dgm:cxn modelId="{C002BB74-FF3B-4430-947F-5B948432B35A}" type="presOf" srcId="{FF0C0C54-0050-4502-B6A1-65F20FF27A77}" destId="{985A5C39-38A3-4E7F-AD75-00AD497F1662}" srcOrd="0" destOrd="0" presId="urn:microsoft.com/office/officeart/2005/8/layout/hierarchy1"/>
    <dgm:cxn modelId="{7D354278-8A7E-4B50-9A1A-3FBB267839C0}" srcId="{86F65269-0C8D-47BE-8E37-2621E7E96BD7}" destId="{615BEFA2-42B6-425B-B7F1-B15E846DC749}" srcOrd="0" destOrd="0" parTransId="{30423898-FC70-44DD-8843-8EB3D2E59C5A}" sibTransId="{90D38B65-8B38-4636-9593-48CC1C00C426}"/>
    <dgm:cxn modelId="{526EA678-D693-4773-B4BB-A5E637BA0457}" srcId="{350A16B0-9D3C-4A08-B8EF-E79332EAA069}" destId="{0543DB7F-27ED-4A77-AFE9-6759B441FDBE}" srcOrd="1" destOrd="0" parTransId="{74078F1E-43A1-4EBC-A1C8-E410D3A03C42}" sibTransId="{E1C96A3D-643D-4491-B6AF-4090061D433D}"/>
    <dgm:cxn modelId="{E89F167E-A7EE-4D7F-9438-898640EAEB44}" srcId="{62A0DDB4-CE5C-4A7B-88C9-7604B7ACAC4E}" destId="{F25D81FB-989C-4084-9480-8DD01534A8CB}" srcOrd="1" destOrd="0" parTransId="{C4DAA0A3-2730-423B-9A83-48C2E16958D7}" sibTransId="{1428F15A-0539-4BBF-B74F-F4467B389839}"/>
    <dgm:cxn modelId="{74BC257E-56E2-46B8-A866-21469A408E88}" type="presOf" srcId="{905C6023-E7D5-4670-93AF-186796BD2984}" destId="{2B4EBC5E-D1AF-4427-963B-F0CFE57BCCD5}" srcOrd="0" destOrd="0" presId="urn:microsoft.com/office/officeart/2005/8/layout/hierarchy1"/>
    <dgm:cxn modelId="{9B077C83-DF5C-45DC-A95A-85682703E840}" srcId="{C5A361BC-7F01-4411-A76A-C23CCFBE8A5F}" destId="{E5997D31-BAFC-4BE0-AD25-62B668650AFD}" srcOrd="0" destOrd="0" parTransId="{ABE49360-40A7-459E-9408-2982F5CB9F38}" sibTransId="{907022AE-9972-40B0-BC87-79E3869F749D}"/>
    <dgm:cxn modelId="{538EDA85-D813-4982-8E40-16C64C8ADF53}" type="presOf" srcId="{DD262771-72C1-4CF2-B927-B01112D6EC14}" destId="{242C9C0C-3858-4BC3-A4D8-476AABCD1F98}" srcOrd="0" destOrd="0" presId="urn:microsoft.com/office/officeart/2005/8/layout/hierarchy1"/>
    <dgm:cxn modelId="{301E1189-A56B-4B1E-A21F-7BE56DC38BBC}" type="presOf" srcId="{4DD45663-8E95-48CC-ABC8-DD252B6FD560}" destId="{D0BC4AC7-26A9-4C2C-B511-6E9601F1D995}" srcOrd="0" destOrd="0" presId="urn:microsoft.com/office/officeart/2005/8/layout/hierarchy1"/>
    <dgm:cxn modelId="{AC843C89-FA0C-4B0B-83B6-125AAAE0E47F}" type="presOf" srcId="{1328A9A0-27F1-4807-9ED9-A66A41DD9AAB}" destId="{EC6882F5-5D8C-4961-9E00-752AA668E5BF}" srcOrd="0" destOrd="0" presId="urn:microsoft.com/office/officeart/2005/8/layout/hierarchy1"/>
    <dgm:cxn modelId="{30304F8C-957F-43C6-BC5B-46A95CE94203}" type="presOf" srcId="{2F2F72CE-FCBC-4A06-99DC-BFCA4A8CF745}" destId="{C88E1F8C-5DFF-4CFC-8031-E38F30A005C3}" srcOrd="0" destOrd="0" presId="urn:microsoft.com/office/officeart/2005/8/layout/hierarchy1"/>
    <dgm:cxn modelId="{51800A92-7E7C-48C7-BF72-DB3F639AA692}" type="presOf" srcId="{97B90C9B-286B-47A7-BA0D-22B6E85B4039}" destId="{9530CD30-9334-4C03-9257-C2FC0EB43A5E}" srcOrd="0" destOrd="0" presId="urn:microsoft.com/office/officeart/2005/8/layout/hierarchy1"/>
    <dgm:cxn modelId="{48522894-8AC8-4343-9E9E-22E470C15442}" srcId="{6D0C35C0-A66F-435C-8050-5D9DF6DF1530}" destId="{C5A361BC-7F01-4411-A76A-C23CCFBE8A5F}" srcOrd="0" destOrd="0" parTransId="{2575ABCD-B315-446B-BC96-47F8F5109EB2}" sibTransId="{A94207D6-F6E2-445E-A2E8-34D61611B16A}"/>
    <dgm:cxn modelId="{81BD5696-8C63-461B-81BE-F519FC91B5AE}" srcId="{E5997D31-BAFC-4BE0-AD25-62B668650AFD}" destId="{F3FB7284-BE53-41C9-BBAC-23737FC3045D}" srcOrd="1" destOrd="0" parTransId="{20827810-B057-475F-A1FA-96879C72EC39}" sibTransId="{21EB7415-B5C2-479E-BC29-DAD03825BC07}"/>
    <dgm:cxn modelId="{C2FF3498-C072-4152-8761-228DA3BE230C}" type="presOf" srcId="{09443A85-0600-49DC-AA0B-394800E5124B}" destId="{B5A04A6C-0D97-4A5F-A523-A8AF38124E0C}" srcOrd="0" destOrd="0" presId="urn:microsoft.com/office/officeart/2005/8/layout/hierarchy1"/>
    <dgm:cxn modelId="{4D52C89B-4F7D-457F-8EE2-2B4F10B1468D}" type="presOf" srcId="{1A651D30-1234-4FED-BCDD-A83CD427DB73}" destId="{ED1BE083-9D6B-441A-B075-02F40DFFFFE9}" srcOrd="0" destOrd="0" presId="urn:microsoft.com/office/officeart/2005/8/layout/hierarchy1"/>
    <dgm:cxn modelId="{C1E7D89D-2004-406A-9DE4-9AD09C1147B5}" type="presOf" srcId="{B6D1E5D6-34D6-488C-82AA-3FCD90F9553B}" destId="{AB96CA01-BD56-4C8C-9EFC-1E51897662AF}" srcOrd="0" destOrd="0" presId="urn:microsoft.com/office/officeart/2005/8/layout/hierarchy1"/>
    <dgm:cxn modelId="{0EBE129E-6A1D-4468-A14C-F660809B91B1}" type="presOf" srcId="{0B9B4C37-0240-49F6-8983-F4CF0E827F79}" destId="{DE962B00-CBF3-4B72-B20A-4B8C98AE1612}" srcOrd="0" destOrd="0" presId="urn:microsoft.com/office/officeart/2005/8/layout/hierarchy1"/>
    <dgm:cxn modelId="{8A89B6A0-5FFF-4EC2-98B4-14A1AE2B3983}" type="presOf" srcId="{8A4ECDB3-68DE-40DA-A0D8-67005E0FF8AF}" destId="{28779FB7-1A6C-4DA3-A95D-2D6573684AFB}" srcOrd="0" destOrd="0" presId="urn:microsoft.com/office/officeart/2005/8/layout/hierarchy1"/>
    <dgm:cxn modelId="{D53C25A4-3533-4ABB-8ED5-9BC3096DBCCF}" srcId="{62A0DDB4-CE5C-4A7B-88C9-7604B7ACAC4E}" destId="{350A16B0-9D3C-4A08-B8EF-E79332EAA069}" srcOrd="0" destOrd="0" parTransId="{2F2F72CE-FCBC-4A06-99DC-BFCA4A8CF745}" sibTransId="{2BC23D7E-F5A7-40C5-988A-56F447EAAE87}"/>
    <dgm:cxn modelId="{7E0C5FA5-784F-43A5-81D2-7D211A27A5B2}" srcId="{350A16B0-9D3C-4A08-B8EF-E79332EAA069}" destId="{1328A9A0-27F1-4807-9ED9-A66A41DD9AAB}" srcOrd="2" destOrd="0" parTransId="{48142699-F6EE-459A-8FBE-26654F8AC252}" sibTransId="{F0FF271A-8204-44D1-BA32-FDF8AFB874F5}"/>
    <dgm:cxn modelId="{A03E33A6-3927-42E0-998C-0BDAD6BC79F8}" srcId="{615BEFA2-42B6-425B-B7F1-B15E846DC749}" destId="{A53A5D3A-08F0-4EA0-AD98-AF56C2C8F34D}" srcOrd="1" destOrd="0" parTransId="{ACCE657E-3039-4E34-95A9-F2292487FC8B}" sibTransId="{D5F4510D-981E-45A1-88E3-6739DD0E0F5E}"/>
    <dgm:cxn modelId="{70A535A8-05DE-4063-8905-938DA38F59E7}" type="presOf" srcId="{86F65269-0C8D-47BE-8E37-2621E7E96BD7}" destId="{1D41143E-A659-48C8-9F08-10C0EDB8950C}" srcOrd="0" destOrd="0" presId="urn:microsoft.com/office/officeart/2005/8/layout/hierarchy1"/>
    <dgm:cxn modelId="{54FC0CA9-1B54-40C4-B0D5-84F935F50361}" type="presOf" srcId="{A53A5D3A-08F0-4EA0-AD98-AF56C2C8F34D}" destId="{E0D3E191-86B8-40A8-B0EE-42544AAA40BC}" srcOrd="0" destOrd="0" presId="urn:microsoft.com/office/officeart/2005/8/layout/hierarchy1"/>
    <dgm:cxn modelId="{D0C620AA-C194-4E2D-A819-FD609B8E0172}" type="presOf" srcId="{C9F283CF-ED3E-4ACE-A317-A0C8C01CA0EF}" destId="{5726C65C-B43A-4AB4-AEFB-8755E2F93193}" srcOrd="0" destOrd="0" presId="urn:microsoft.com/office/officeart/2005/8/layout/hierarchy1"/>
    <dgm:cxn modelId="{A3CEB2AF-355C-4149-8D14-2688F48CEEEE}" type="presOf" srcId="{342BB9BC-7302-4949-AA4A-0346AADEF4B3}" destId="{CA91BE3D-341E-406E-A791-4477FB0EF49A}" srcOrd="0" destOrd="0" presId="urn:microsoft.com/office/officeart/2005/8/layout/hierarchy1"/>
    <dgm:cxn modelId="{B8C68AB7-6368-4AE1-A43A-3D987626F3B3}" srcId="{350A16B0-9D3C-4A08-B8EF-E79332EAA069}" destId="{8A4ECDB3-68DE-40DA-A0D8-67005E0FF8AF}" srcOrd="0" destOrd="0" parTransId="{FD6A4A86-4003-4652-9C71-3A826A910ABC}" sibTransId="{5224C1E3-395C-4F41-A769-EDB1AB76DD5F}"/>
    <dgm:cxn modelId="{971831B9-A694-4189-B902-A8D4D6E31199}" srcId="{F25D81FB-989C-4084-9480-8DD01534A8CB}" destId="{448948C6-2C37-4102-A1B9-48694550B64C}" srcOrd="2" destOrd="0" parTransId="{C9F283CF-ED3E-4ACE-A317-A0C8C01CA0EF}" sibTransId="{2ECC1CB6-643D-41DA-B3DC-12221AA0D891}"/>
    <dgm:cxn modelId="{4F0B4ABD-4F4D-4D08-8BEB-588615847179}" type="presOf" srcId="{9359F29A-9C19-4FB5-BFC3-BF1B6A8DA48C}" destId="{F9F3678C-03DE-4AB8-93C5-4B798698A5B1}" srcOrd="0" destOrd="0" presId="urn:microsoft.com/office/officeart/2005/8/layout/hierarchy1"/>
    <dgm:cxn modelId="{4EE14CC0-3798-4524-8BB4-16777335CA2B}" srcId="{09443A85-0600-49DC-AA0B-394800E5124B}" destId="{6D0C35C0-A66F-435C-8050-5D9DF6DF1530}" srcOrd="0" destOrd="0" parTransId="{6EF0B593-F2A1-41AD-A744-22BA29B9C3F0}" sibTransId="{839049A6-A3DC-407D-A4CE-6A359ECF85B5}"/>
    <dgm:cxn modelId="{0D4824C1-0CAA-4BE2-9241-3B9C86B212F4}" type="presOf" srcId="{CB96C7B6-11F9-4A60-B68B-5EEFCCD1C99D}" destId="{6780C65E-9802-4FD3-BED0-61619DA85FD9}" srcOrd="0" destOrd="0" presId="urn:microsoft.com/office/officeart/2005/8/layout/hierarchy1"/>
    <dgm:cxn modelId="{649C7FC1-6766-4563-B15C-4475CC3B2F35}" type="presOf" srcId="{D7F64462-FB5A-40AD-8E02-0AB4B92CB3A8}" destId="{9E91EDFB-3641-42EA-B4FD-61A5C444322E}" srcOrd="0" destOrd="0" presId="urn:microsoft.com/office/officeart/2005/8/layout/hierarchy1"/>
    <dgm:cxn modelId="{DE8A87C1-CCF4-473E-AC53-DB5E3E7938D1}" type="presOf" srcId="{48142699-F6EE-459A-8FBE-26654F8AC252}" destId="{46D18368-B9D7-4032-83B6-C4326BAF7B66}" srcOrd="0" destOrd="0" presId="urn:microsoft.com/office/officeart/2005/8/layout/hierarchy1"/>
    <dgm:cxn modelId="{8F5433C4-4613-43FC-9CB9-42AD02BDA41F}" srcId="{86F65269-0C8D-47BE-8E37-2621E7E96BD7}" destId="{905C6023-E7D5-4670-93AF-186796BD2984}" srcOrd="1" destOrd="0" parTransId="{FF0C0C54-0050-4502-B6A1-65F20FF27A77}" sibTransId="{0A51C38C-74A2-407D-870E-2F08964AC4ED}"/>
    <dgm:cxn modelId="{9AD852C4-5818-4933-8E52-61EC605DF25E}" type="presOf" srcId="{20827810-B057-475F-A1FA-96879C72EC39}" destId="{FB263CA9-CFCB-47DB-8AA4-1164B935603A}" srcOrd="0" destOrd="0" presId="urn:microsoft.com/office/officeart/2005/8/layout/hierarchy1"/>
    <dgm:cxn modelId="{18C33EC5-07DA-408C-AD29-8C86A1E77F55}" type="presOf" srcId="{ABE49360-40A7-459E-9408-2982F5CB9F38}" destId="{B31E998F-27AF-4736-B8D3-50504A789E62}" srcOrd="0" destOrd="0" presId="urn:microsoft.com/office/officeart/2005/8/layout/hierarchy1"/>
    <dgm:cxn modelId="{A57EE1CF-209D-4145-8E58-07C2555113A7}" srcId="{6D0C35C0-A66F-435C-8050-5D9DF6DF1530}" destId="{62A0DDB4-CE5C-4A7B-88C9-7604B7ACAC4E}" srcOrd="2" destOrd="0" parTransId="{5D82CF77-12DE-497D-850A-CF0E47611D98}" sibTransId="{E74CE31F-9EE9-43D3-B411-61A7B4F830BF}"/>
    <dgm:cxn modelId="{B058D7D5-5D3D-4A77-A5E2-07C8CD693274}" type="presOf" srcId="{9AEC70CE-D733-428D-91E2-177AA200385C}" destId="{86BF27C1-94D0-470B-922A-09957B35DAE9}" srcOrd="0" destOrd="0" presId="urn:microsoft.com/office/officeart/2005/8/layout/hierarchy1"/>
    <dgm:cxn modelId="{BBBE6DDB-32CB-4683-8B65-6A65BD2831FA}" type="presOf" srcId="{F3FB7284-BE53-41C9-BBAC-23737FC3045D}" destId="{8D00FB48-BE37-4A84-9A7A-7C9E7B23D0B5}" srcOrd="0" destOrd="0" presId="urn:microsoft.com/office/officeart/2005/8/layout/hierarchy1"/>
    <dgm:cxn modelId="{9B4C80E1-E896-4E94-9755-71E59F149576}" type="presOf" srcId="{FD6A4A86-4003-4652-9C71-3A826A910ABC}" destId="{0DAD06FB-4671-46D6-AD98-8E9E26534B9E}" srcOrd="0" destOrd="0" presId="urn:microsoft.com/office/officeart/2005/8/layout/hierarchy1"/>
    <dgm:cxn modelId="{9BA90CED-ACE4-4820-8F4E-7222573B9474}" type="presOf" srcId="{2575ABCD-B315-446B-BC96-47F8F5109EB2}" destId="{BDB76CC9-244C-4E26-BF4C-C27DAC966EFA}" srcOrd="0" destOrd="0" presId="urn:microsoft.com/office/officeart/2005/8/layout/hierarchy1"/>
    <dgm:cxn modelId="{D169E4ED-CF11-4819-8DA8-667DAF74A411}" type="presOf" srcId="{ACCE657E-3039-4E34-95A9-F2292487FC8B}" destId="{69235DFF-8E43-4F8D-BF4A-85EB179F539F}" srcOrd="0" destOrd="0" presId="urn:microsoft.com/office/officeart/2005/8/layout/hierarchy1"/>
    <dgm:cxn modelId="{FEC361F5-D5B2-4013-9DBC-317D0A58EF00}" type="presOf" srcId="{F0351F2F-3AB5-4F3C-8BC9-118DDA60D096}" destId="{14B658FD-9C19-430C-9576-033646221E31}" srcOrd="0" destOrd="0" presId="urn:microsoft.com/office/officeart/2005/8/layout/hierarchy1"/>
    <dgm:cxn modelId="{027455F9-5558-415C-A6D7-ABF87A4ABDF0}" type="presOf" srcId="{991E0378-40AF-4F30-9AF1-E6A5FA25D9F1}" destId="{F6557E06-6C46-4D02-A985-5F663CD8C0F1}" srcOrd="0" destOrd="0" presId="urn:microsoft.com/office/officeart/2005/8/layout/hierarchy1"/>
    <dgm:cxn modelId="{9E11A9FB-FC69-4249-903D-C374691A7106}" srcId="{4092447E-5805-4792-9B4E-DB9A4D0BF510}" destId="{F0351F2F-3AB5-4F3C-8BC9-118DDA60D096}" srcOrd="1" destOrd="0" parTransId="{0B9B4C37-0240-49F6-8983-F4CF0E827F79}" sibTransId="{A13DF6E0-DAC9-4658-9910-64B5D6C024F4}"/>
    <dgm:cxn modelId="{0D7C6AFF-9435-4ED0-BA51-1CAB0A2352D4}" type="presOf" srcId="{0CA61157-9F84-4BB7-B31F-B3C3055F815F}" destId="{FA118B30-1E03-4DE4-9CCE-9EA04418FD17}" srcOrd="0" destOrd="0" presId="urn:microsoft.com/office/officeart/2005/8/layout/hierarchy1"/>
    <dgm:cxn modelId="{9715266A-FDB2-4078-9F51-9CD9E352747C}" type="presParOf" srcId="{B5A04A6C-0D97-4A5F-A523-A8AF38124E0C}" destId="{0658152D-15F3-4210-AEE7-DE788CC4A3E4}" srcOrd="0" destOrd="0" presId="urn:microsoft.com/office/officeart/2005/8/layout/hierarchy1"/>
    <dgm:cxn modelId="{8765DB96-C988-4489-AE4C-8E8B3A7BEA39}" type="presParOf" srcId="{0658152D-15F3-4210-AEE7-DE788CC4A3E4}" destId="{97C63A0C-F5AE-46A3-876A-3092E9BB6018}" srcOrd="0" destOrd="0" presId="urn:microsoft.com/office/officeart/2005/8/layout/hierarchy1"/>
    <dgm:cxn modelId="{EA0DDB33-076A-4015-965D-A67B8281FAC1}" type="presParOf" srcId="{97C63A0C-F5AE-46A3-876A-3092E9BB6018}" destId="{3853EBE2-4DBC-4617-85D3-8C84B026EBCB}" srcOrd="0" destOrd="0" presId="urn:microsoft.com/office/officeart/2005/8/layout/hierarchy1"/>
    <dgm:cxn modelId="{56A36FED-AAB5-4FB0-B18F-EE4A41907769}" type="presParOf" srcId="{97C63A0C-F5AE-46A3-876A-3092E9BB6018}" destId="{9F9FA93B-2177-4CE0-A8C7-0EA240F21CFA}" srcOrd="1" destOrd="0" presId="urn:microsoft.com/office/officeart/2005/8/layout/hierarchy1"/>
    <dgm:cxn modelId="{83593DE5-74E7-468E-9E90-9E0580A57EB3}" type="presParOf" srcId="{0658152D-15F3-4210-AEE7-DE788CC4A3E4}" destId="{F41884E9-E595-47D8-A451-AC2D25BAD17E}" srcOrd="1" destOrd="0" presId="urn:microsoft.com/office/officeart/2005/8/layout/hierarchy1"/>
    <dgm:cxn modelId="{1D5FE5EE-F2AC-4FDB-9B0D-7DEA40A727BC}" type="presParOf" srcId="{F41884E9-E595-47D8-A451-AC2D25BAD17E}" destId="{BDB76CC9-244C-4E26-BF4C-C27DAC966EFA}" srcOrd="0" destOrd="0" presId="urn:microsoft.com/office/officeart/2005/8/layout/hierarchy1"/>
    <dgm:cxn modelId="{72D12AA2-0232-4BAE-82B1-D7100AE1E479}" type="presParOf" srcId="{F41884E9-E595-47D8-A451-AC2D25BAD17E}" destId="{994D62D5-F99C-4F07-8623-CED0FA2A217B}" srcOrd="1" destOrd="0" presId="urn:microsoft.com/office/officeart/2005/8/layout/hierarchy1"/>
    <dgm:cxn modelId="{3901F5CD-E3B2-43AA-8C55-96C5BD79A4BF}" type="presParOf" srcId="{994D62D5-F99C-4F07-8623-CED0FA2A217B}" destId="{FD1AAE79-55F9-4C89-A52A-AA09FA4A2C01}" srcOrd="0" destOrd="0" presId="urn:microsoft.com/office/officeart/2005/8/layout/hierarchy1"/>
    <dgm:cxn modelId="{544E4EF7-9E4E-4968-B50D-4A2B2F9A9D69}" type="presParOf" srcId="{FD1AAE79-55F9-4C89-A52A-AA09FA4A2C01}" destId="{767C294D-D911-456A-9569-6019CC23D0BB}" srcOrd="0" destOrd="0" presId="urn:microsoft.com/office/officeart/2005/8/layout/hierarchy1"/>
    <dgm:cxn modelId="{06C74B65-8709-4794-8591-A8ECED749002}" type="presParOf" srcId="{FD1AAE79-55F9-4C89-A52A-AA09FA4A2C01}" destId="{55B85944-7A0A-4032-8FF3-B8053D6EE205}" srcOrd="1" destOrd="0" presId="urn:microsoft.com/office/officeart/2005/8/layout/hierarchy1"/>
    <dgm:cxn modelId="{F9750998-4F93-4B34-80D4-C0B705CEB14B}" type="presParOf" srcId="{994D62D5-F99C-4F07-8623-CED0FA2A217B}" destId="{4131A829-1C4F-4DAE-B159-16E1136F6525}" srcOrd="1" destOrd="0" presId="urn:microsoft.com/office/officeart/2005/8/layout/hierarchy1"/>
    <dgm:cxn modelId="{F9F51D3B-8965-4C75-9797-87821A69DA01}" type="presParOf" srcId="{4131A829-1C4F-4DAE-B159-16E1136F6525}" destId="{B31E998F-27AF-4736-B8D3-50504A789E62}" srcOrd="0" destOrd="0" presId="urn:microsoft.com/office/officeart/2005/8/layout/hierarchy1"/>
    <dgm:cxn modelId="{C11CFAA9-C1EB-4856-BA83-9871BB55CA67}" type="presParOf" srcId="{4131A829-1C4F-4DAE-B159-16E1136F6525}" destId="{18AE4A3E-A6EC-49E8-A9F5-A6FFCA6FC77C}" srcOrd="1" destOrd="0" presId="urn:microsoft.com/office/officeart/2005/8/layout/hierarchy1"/>
    <dgm:cxn modelId="{CF92E129-0C77-41FF-A9A5-4BCCD03930C9}" type="presParOf" srcId="{18AE4A3E-A6EC-49E8-A9F5-A6FFCA6FC77C}" destId="{28E4E086-9A8B-4319-A6C5-5DFD784EFC3A}" srcOrd="0" destOrd="0" presId="urn:microsoft.com/office/officeart/2005/8/layout/hierarchy1"/>
    <dgm:cxn modelId="{CC77F742-F1AE-44FF-A003-E0CF5DDB35B4}" type="presParOf" srcId="{28E4E086-9A8B-4319-A6C5-5DFD784EFC3A}" destId="{8F82A30E-37FE-428A-BAE3-611136AA2854}" srcOrd="0" destOrd="0" presId="urn:microsoft.com/office/officeart/2005/8/layout/hierarchy1"/>
    <dgm:cxn modelId="{3C3C33DB-0D7A-4537-843C-719B03FB96F9}" type="presParOf" srcId="{28E4E086-9A8B-4319-A6C5-5DFD784EFC3A}" destId="{9061BEC0-E0A9-4A89-8A07-78550CDCD205}" srcOrd="1" destOrd="0" presId="urn:microsoft.com/office/officeart/2005/8/layout/hierarchy1"/>
    <dgm:cxn modelId="{4ACCFD19-5D0A-476F-BC0F-448D2FA03EA3}" type="presParOf" srcId="{18AE4A3E-A6EC-49E8-A9F5-A6FFCA6FC77C}" destId="{96480024-51EA-49BE-A9C9-4F0859D5B7E7}" srcOrd="1" destOrd="0" presId="urn:microsoft.com/office/officeart/2005/8/layout/hierarchy1"/>
    <dgm:cxn modelId="{B5AF8AF7-64EF-4642-9BC8-7B50AC244C4B}" type="presParOf" srcId="{96480024-51EA-49BE-A9C9-4F0859D5B7E7}" destId="{F9F3678C-03DE-4AB8-93C5-4B798698A5B1}" srcOrd="0" destOrd="0" presId="urn:microsoft.com/office/officeart/2005/8/layout/hierarchy1"/>
    <dgm:cxn modelId="{A524028D-CF1F-451F-AA1A-2E89ADD28625}" type="presParOf" srcId="{96480024-51EA-49BE-A9C9-4F0859D5B7E7}" destId="{41B2A4F7-B71F-4D93-801F-6CCBEEB2BE17}" srcOrd="1" destOrd="0" presId="urn:microsoft.com/office/officeart/2005/8/layout/hierarchy1"/>
    <dgm:cxn modelId="{8013C7E7-1A35-42F1-9D46-10E3B526B41B}" type="presParOf" srcId="{41B2A4F7-B71F-4D93-801F-6CCBEEB2BE17}" destId="{8005BF7C-FBF0-4DEC-86DD-F152D3E97DE2}" srcOrd="0" destOrd="0" presId="urn:microsoft.com/office/officeart/2005/8/layout/hierarchy1"/>
    <dgm:cxn modelId="{1534F1FD-2848-4ECB-B1EB-AA0E7A219780}" type="presParOf" srcId="{8005BF7C-FBF0-4DEC-86DD-F152D3E97DE2}" destId="{8C04024A-070A-4725-ABB2-AF4CA2434F46}" srcOrd="0" destOrd="0" presId="urn:microsoft.com/office/officeart/2005/8/layout/hierarchy1"/>
    <dgm:cxn modelId="{F212AC7E-02BD-491D-AD9D-1B80B1B060BD}" type="presParOf" srcId="{8005BF7C-FBF0-4DEC-86DD-F152D3E97DE2}" destId="{CA91BE3D-341E-406E-A791-4477FB0EF49A}" srcOrd="1" destOrd="0" presId="urn:microsoft.com/office/officeart/2005/8/layout/hierarchy1"/>
    <dgm:cxn modelId="{8B78DB6F-228E-4FC7-8104-6EB5CC4A64D8}" type="presParOf" srcId="{41B2A4F7-B71F-4D93-801F-6CCBEEB2BE17}" destId="{1217A237-D678-4649-AF8A-02A830F5B0B2}" srcOrd="1" destOrd="0" presId="urn:microsoft.com/office/officeart/2005/8/layout/hierarchy1"/>
    <dgm:cxn modelId="{7113D353-EA3C-4EA4-B814-D7828EADFD76}" type="presParOf" srcId="{96480024-51EA-49BE-A9C9-4F0859D5B7E7}" destId="{FB263CA9-CFCB-47DB-8AA4-1164B935603A}" srcOrd="2" destOrd="0" presId="urn:microsoft.com/office/officeart/2005/8/layout/hierarchy1"/>
    <dgm:cxn modelId="{5DFB9857-E054-4164-8744-25E3617B70F8}" type="presParOf" srcId="{96480024-51EA-49BE-A9C9-4F0859D5B7E7}" destId="{1EC53423-73B0-4DC2-B82A-F51EA7FB457E}" srcOrd="3" destOrd="0" presId="urn:microsoft.com/office/officeart/2005/8/layout/hierarchy1"/>
    <dgm:cxn modelId="{4C845A03-CEC3-465D-B6EA-2015DF22B9B1}" type="presParOf" srcId="{1EC53423-73B0-4DC2-B82A-F51EA7FB457E}" destId="{1FD6EE06-5383-405C-8E9F-5AAFF001BC3D}" srcOrd="0" destOrd="0" presId="urn:microsoft.com/office/officeart/2005/8/layout/hierarchy1"/>
    <dgm:cxn modelId="{A2FF6653-C074-426E-93A2-EE3E7E475285}" type="presParOf" srcId="{1FD6EE06-5383-405C-8E9F-5AAFF001BC3D}" destId="{FC17FB4C-05F5-4075-8346-2B327BE8D428}" srcOrd="0" destOrd="0" presId="urn:microsoft.com/office/officeart/2005/8/layout/hierarchy1"/>
    <dgm:cxn modelId="{8C2627D9-0211-4C6A-BF34-95C6F0D7CF65}" type="presParOf" srcId="{1FD6EE06-5383-405C-8E9F-5AAFF001BC3D}" destId="{8D00FB48-BE37-4A84-9A7A-7C9E7B23D0B5}" srcOrd="1" destOrd="0" presId="urn:microsoft.com/office/officeart/2005/8/layout/hierarchy1"/>
    <dgm:cxn modelId="{B12452BA-3419-4AC6-86CF-0CD390E11424}" type="presParOf" srcId="{1EC53423-73B0-4DC2-B82A-F51EA7FB457E}" destId="{7E5738BF-8B03-43BA-BB37-373E17CE24AF}" srcOrd="1" destOrd="0" presId="urn:microsoft.com/office/officeart/2005/8/layout/hierarchy1"/>
    <dgm:cxn modelId="{52741E85-8F07-4B91-9B22-F98C6516CF22}" type="presParOf" srcId="{4131A829-1C4F-4DAE-B159-16E1136F6525}" destId="{6780C65E-9802-4FD3-BED0-61619DA85FD9}" srcOrd="2" destOrd="0" presId="urn:microsoft.com/office/officeart/2005/8/layout/hierarchy1"/>
    <dgm:cxn modelId="{BD7CB080-77E5-4D52-A778-3AB50B48171A}" type="presParOf" srcId="{4131A829-1C4F-4DAE-B159-16E1136F6525}" destId="{C0519191-B85E-4725-B71A-A03F3C0759EA}" srcOrd="3" destOrd="0" presId="urn:microsoft.com/office/officeart/2005/8/layout/hierarchy1"/>
    <dgm:cxn modelId="{D5052ED7-8771-40AC-B312-D32E58C70C7F}" type="presParOf" srcId="{C0519191-B85E-4725-B71A-A03F3C0759EA}" destId="{7E8AAF35-26FF-4039-84E0-CA8CC2EC44EB}" srcOrd="0" destOrd="0" presId="urn:microsoft.com/office/officeart/2005/8/layout/hierarchy1"/>
    <dgm:cxn modelId="{65CA6E7E-3016-4653-9C1D-BE4A5F94AB1A}" type="presParOf" srcId="{7E8AAF35-26FF-4039-84E0-CA8CC2EC44EB}" destId="{ADF190A4-627A-4EB3-9BAC-3210E744E39A}" srcOrd="0" destOrd="0" presId="urn:microsoft.com/office/officeart/2005/8/layout/hierarchy1"/>
    <dgm:cxn modelId="{361A3F8D-02FF-4618-8DF1-110FCCE8E73A}" type="presParOf" srcId="{7E8AAF35-26FF-4039-84E0-CA8CC2EC44EB}" destId="{BD92D746-5D07-44F8-99B9-9AFCDB370D1E}" srcOrd="1" destOrd="0" presId="urn:microsoft.com/office/officeart/2005/8/layout/hierarchy1"/>
    <dgm:cxn modelId="{15191EA8-AC83-4652-9F53-C314C700FB48}" type="presParOf" srcId="{C0519191-B85E-4725-B71A-A03F3C0759EA}" destId="{CFF7930F-D2DE-439E-9475-479CB60BAF7A}" srcOrd="1" destOrd="0" presId="urn:microsoft.com/office/officeart/2005/8/layout/hierarchy1"/>
    <dgm:cxn modelId="{A3317648-F48A-490B-881C-D83C5A3B9DB3}" type="presParOf" srcId="{CFF7930F-D2DE-439E-9475-479CB60BAF7A}" destId="{633FAA06-ACAD-40F6-8FE3-31FFA17E7F12}" srcOrd="0" destOrd="0" presId="urn:microsoft.com/office/officeart/2005/8/layout/hierarchy1"/>
    <dgm:cxn modelId="{937E5230-EB17-4AE7-9E3E-D63D6F35011B}" type="presParOf" srcId="{CFF7930F-D2DE-439E-9475-479CB60BAF7A}" destId="{8DD2EC84-8429-48A1-8FC3-A65C891F9FCC}" srcOrd="1" destOrd="0" presId="urn:microsoft.com/office/officeart/2005/8/layout/hierarchy1"/>
    <dgm:cxn modelId="{1B6B0F22-709E-4E15-84C9-E55D6207D85B}" type="presParOf" srcId="{8DD2EC84-8429-48A1-8FC3-A65C891F9FCC}" destId="{33DB7524-3373-4989-891F-879F007CBB94}" srcOrd="0" destOrd="0" presId="urn:microsoft.com/office/officeart/2005/8/layout/hierarchy1"/>
    <dgm:cxn modelId="{8A1E41D7-FC57-4067-8C4B-6400BB29B191}" type="presParOf" srcId="{33DB7524-3373-4989-891F-879F007CBB94}" destId="{A76C831E-201F-4334-B61F-54500721DFE1}" srcOrd="0" destOrd="0" presId="urn:microsoft.com/office/officeart/2005/8/layout/hierarchy1"/>
    <dgm:cxn modelId="{B90BF90D-D782-484E-B4CD-1EB3EC94B219}" type="presParOf" srcId="{33DB7524-3373-4989-891F-879F007CBB94}" destId="{242C9C0C-3858-4BC3-A4D8-476AABCD1F98}" srcOrd="1" destOrd="0" presId="urn:microsoft.com/office/officeart/2005/8/layout/hierarchy1"/>
    <dgm:cxn modelId="{34610475-6BD8-4748-8F7E-9047531CC7D7}" type="presParOf" srcId="{8DD2EC84-8429-48A1-8FC3-A65C891F9FCC}" destId="{416BFE08-6E3E-4FF0-B22D-DDEF8A394BFF}" srcOrd="1" destOrd="0" presId="urn:microsoft.com/office/officeart/2005/8/layout/hierarchy1"/>
    <dgm:cxn modelId="{E561513E-FF3A-4E28-9F46-8EAE3233C1AC}" type="presParOf" srcId="{CFF7930F-D2DE-439E-9475-479CB60BAF7A}" destId="{DE962B00-CBF3-4B72-B20A-4B8C98AE1612}" srcOrd="2" destOrd="0" presId="urn:microsoft.com/office/officeart/2005/8/layout/hierarchy1"/>
    <dgm:cxn modelId="{FFC75BF3-FC29-4577-865E-4187623D1A8D}" type="presParOf" srcId="{CFF7930F-D2DE-439E-9475-479CB60BAF7A}" destId="{5F67E540-27A9-46E5-B760-FC912FC0ADA9}" srcOrd="3" destOrd="0" presId="urn:microsoft.com/office/officeart/2005/8/layout/hierarchy1"/>
    <dgm:cxn modelId="{5FF227DC-AE44-4D70-917C-582BD870D275}" type="presParOf" srcId="{5F67E540-27A9-46E5-B760-FC912FC0ADA9}" destId="{9EF61520-1371-4646-AAD5-7BBAEFAB01E2}" srcOrd="0" destOrd="0" presId="urn:microsoft.com/office/officeart/2005/8/layout/hierarchy1"/>
    <dgm:cxn modelId="{C2FC47AA-7573-4770-9827-522DCAF19A22}" type="presParOf" srcId="{9EF61520-1371-4646-AAD5-7BBAEFAB01E2}" destId="{9D72F7DF-91B3-4A57-B9E4-85ABF2FB88D0}" srcOrd="0" destOrd="0" presId="urn:microsoft.com/office/officeart/2005/8/layout/hierarchy1"/>
    <dgm:cxn modelId="{AF10C098-864C-4675-B0FF-71443F2E9DD1}" type="presParOf" srcId="{9EF61520-1371-4646-AAD5-7BBAEFAB01E2}" destId="{14B658FD-9C19-430C-9576-033646221E31}" srcOrd="1" destOrd="0" presId="urn:microsoft.com/office/officeart/2005/8/layout/hierarchy1"/>
    <dgm:cxn modelId="{670CCBDE-0227-4E40-AFA9-FC67348D82DF}" type="presParOf" srcId="{5F67E540-27A9-46E5-B760-FC912FC0ADA9}" destId="{D8ABCC9C-1596-452A-99BB-46BDC6B4994C}" srcOrd="1" destOrd="0" presId="urn:microsoft.com/office/officeart/2005/8/layout/hierarchy1"/>
    <dgm:cxn modelId="{CE1BC1D3-FABB-4C06-B836-70182829B128}" type="presParOf" srcId="{F41884E9-E595-47D8-A451-AC2D25BAD17E}" destId="{D0BC4AC7-26A9-4C2C-B511-6E9601F1D995}" srcOrd="2" destOrd="0" presId="urn:microsoft.com/office/officeart/2005/8/layout/hierarchy1"/>
    <dgm:cxn modelId="{B40A0DFD-B2E9-49C3-9D08-3E240652C064}" type="presParOf" srcId="{F41884E9-E595-47D8-A451-AC2D25BAD17E}" destId="{4C248B2D-7681-4D83-AF4E-49C82BEDA417}" srcOrd="3" destOrd="0" presId="urn:microsoft.com/office/officeart/2005/8/layout/hierarchy1"/>
    <dgm:cxn modelId="{D52A34EA-C899-4C8F-965E-A14583AA08A6}" type="presParOf" srcId="{4C248B2D-7681-4D83-AF4E-49C82BEDA417}" destId="{25A2EEFB-91E3-4637-ACC8-3DBB54FFFF5C}" srcOrd="0" destOrd="0" presId="urn:microsoft.com/office/officeart/2005/8/layout/hierarchy1"/>
    <dgm:cxn modelId="{7A32B657-7A52-42CA-B94C-EE203C9D7F8F}" type="presParOf" srcId="{25A2EEFB-91E3-4637-ACC8-3DBB54FFFF5C}" destId="{83F27987-96BA-4087-BE2A-B65AAD99CA4C}" srcOrd="0" destOrd="0" presId="urn:microsoft.com/office/officeart/2005/8/layout/hierarchy1"/>
    <dgm:cxn modelId="{E226EEB1-3DEA-4E95-B94C-096524D6CF03}" type="presParOf" srcId="{25A2EEFB-91E3-4637-ACC8-3DBB54FFFF5C}" destId="{1D41143E-A659-48C8-9F08-10C0EDB8950C}" srcOrd="1" destOrd="0" presId="urn:microsoft.com/office/officeart/2005/8/layout/hierarchy1"/>
    <dgm:cxn modelId="{B913864C-4283-472A-B3B8-5C1FC74584FA}" type="presParOf" srcId="{4C248B2D-7681-4D83-AF4E-49C82BEDA417}" destId="{06E3E11F-A7E8-4D26-B465-D60034690379}" srcOrd="1" destOrd="0" presId="urn:microsoft.com/office/officeart/2005/8/layout/hierarchy1"/>
    <dgm:cxn modelId="{C9AFDFA9-952D-414C-A851-A3B911502663}" type="presParOf" srcId="{06E3E11F-A7E8-4D26-B465-D60034690379}" destId="{9C46B1CE-76F5-484D-AA7A-FE08A974CD26}" srcOrd="0" destOrd="0" presId="urn:microsoft.com/office/officeart/2005/8/layout/hierarchy1"/>
    <dgm:cxn modelId="{BDA85D47-37C0-41CD-B4D9-247ED0F90C2E}" type="presParOf" srcId="{06E3E11F-A7E8-4D26-B465-D60034690379}" destId="{F29515EB-C171-4735-BA75-7E62F928861D}" srcOrd="1" destOrd="0" presId="urn:microsoft.com/office/officeart/2005/8/layout/hierarchy1"/>
    <dgm:cxn modelId="{5D36A38D-A773-4A39-B45E-CCF404DB60FF}" type="presParOf" srcId="{F29515EB-C171-4735-BA75-7E62F928861D}" destId="{D719E769-EBA7-4AE8-9AF5-1AF9A8A7BBCC}" srcOrd="0" destOrd="0" presId="urn:microsoft.com/office/officeart/2005/8/layout/hierarchy1"/>
    <dgm:cxn modelId="{B6044D12-E521-4524-8D0A-94B2B920A76A}" type="presParOf" srcId="{D719E769-EBA7-4AE8-9AF5-1AF9A8A7BBCC}" destId="{75DE3D35-F105-4782-A165-7E3C4A016672}" srcOrd="0" destOrd="0" presId="urn:microsoft.com/office/officeart/2005/8/layout/hierarchy1"/>
    <dgm:cxn modelId="{885AE376-9A2F-425F-B830-956687D19CC6}" type="presParOf" srcId="{D719E769-EBA7-4AE8-9AF5-1AF9A8A7BBCC}" destId="{C3F9712A-2619-499A-A336-0A22512032F3}" srcOrd="1" destOrd="0" presId="urn:microsoft.com/office/officeart/2005/8/layout/hierarchy1"/>
    <dgm:cxn modelId="{34117851-5385-46D0-AA9A-734E787464F6}" type="presParOf" srcId="{F29515EB-C171-4735-BA75-7E62F928861D}" destId="{314BEF28-988C-47A7-903C-FD7460B31F5F}" srcOrd="1" destOrd="0" presId="urn:microsoft.com/office/officeart/2005/8/layout/hierarchy1"/>
    <dgm:cxn modelId="{A842C540-7852-45E7-B77B-CA835AB9813B}" type="presParOf" srcId="{314BEF28-988C-47A7-903C-FD7460B31F5F}" destId="{9886D02A-8885-4F65-AFB0-C144294EF721}" srcOrd="0" destOrd="0" presId="urn:microsoft.com/office/officeart/2005/8/layout/hierarchy1"/>
    <dgm:cxn modelId="{23593CAD-268A-487A-8627-F7CB8983E0AC}" type="presParOf" srcId="{314BEF28-988C-47A7-903C-FD7460B31F5F}" destId="{5AE04CAC-2EE1-4EA3-9696-3E8C7465C2F2}" srcOrd="1" destOrd="0" presId="urn:microsoft.com/office/officeart/2005/8/layout/hierarchy1"/>
    <dgm:cxn modelId="{8B7D1519-E194-4C7A-831F-9454C432F9E0}" type="presParOf" srcId="{5AE04CAC-2EE1-4EA3-9696-3E8C7465C2F2}" destId="{C948952E-8A7E-41D8-9E51-D8378D423FE2}" srcOrd="0" destOrd="0" presId="urn:microsoft.com/office/officeart/2005/8/layout/hierarchy1"/>
    <dgm:cxn modelId="{4D5DC39F-489E-4070-AB76-F0C4DF8BD32B}" type="presParOf" srcId="{C948952E-8A7E-41D8-9E51-D8378D423FE2}" destId="{01D5E918-BC10-4C9C-B79B-E639B94F31E2}" srcOrd="0" destOrd="0" presId="urn:microsoft.com/office/officeart/2005/8/layout/hierarchy1"/>
    <dgm:cxn modelId="{87FD7F5F-DBB0-443F-8E86-75272A8AE7FE}" type="presParOf" srcId="{C948952E-8A7E-41D8-9E51-D8378D423FE2}" destId="{FA118B30-1E03-4DE4-9CCE-9EA04418FD17}" srcOrd="1" destOrd="0" presId="urn:microsoft.com/office/officeart/2005/8/layout/hierarchy1"/>
    <dgm:cxn modelId="{82ED1B98-AB53-48F7-B6C7-B4D3385FCC76}" type="presParOf" srcId="{5AE04CAC-2EE1-4EA3-9696-3E8C7465C2F2}" destId="{0FA0B4B4-F542-4497-8963-DB0CDD72F6B9}" srcOrd="1" destOrd="0" presId="urn:microsoft.com/office/officeart/2005/8/layout/hierarchy1"/>
    <dgm:cxn modelId="{30FC9432-84E1-4A7E-8939-1AC6DD7A0DFF}" type="presParOf" srcId="{314BEF28-988C-47A7-903C-FD7460B31F5F}" destId="{69235DFF-8E43-4F8D-BF4A-85EB179F539F}" srcOrd="2" destOrd="0" presId="urn:microsoft.com/office/officeart/2005/8/layout/hierarchy1"/>
    <dgm:cxn modelId="{1C5245C8-320F-4C21-A279-AA07D9541791}" type="presParOf" srcId="{314BEF28-988C-47A7-903C-FD7460B31F5F}" destId="{F46E261A-9C08-4865-961B-A318A9260684}" srcOrd="3" destOrd="0" presId="urn:microsoft.com/office/officeart/2005/8/layout/hierarchy1"/>
    <dgm:cxn modelId="{DD9C19F4-7A05-404E-86F7-FD3955F73D85}" type="presParOf" srcId="{F46E261A-9C08-4865-961B-A318A9260684}" destId="{B5D50911-E085-4E51-9F38-0C42A45BE39D}" srcOrd="0" destOrd="0" presId="urn:microsoft.com/office/officeart/2005/8/layout/hierarchy1"/>
    <dgm:cxn modelId="{D0EAA676-5C28-4EAB-9B98-8002608024EE}" type="presParOf" srcId="{B5D50911-E085-4E51-9F38-0C42A45BE39D}" destId="{BEB750FE-795A-4C4F-B62D-2F4242E180C0}" srcOrd="0" destOrd="0" presId="urn:microsoft.com/office/officeart/2005/8/layout/hierarchy1"/>
    <dgm:cxn modelId="{7B2C5798-609B-4093-AE1C-FF9FD96B375E}" type="presParOf" srcId="{B5D50911-E085-4E51-9F38-0C42A45BE39D}" destId="{E0D3E191-86B8-40A8-B0EE-42544AAA40BC}" srcOrd="1" destOrd="0" presId="urn:microsoft.com/office/officeart/2005/8/layout/hierarchy1"/>
    <dgm:cxn modelId="{26EF3EBF-75D6-4436-8B12-6D423F5C3FB8}" type="presParOf" srcId="{F46E261A-9C08-4865-961B-A318A9260684}" destId="{DDDD2422-6593-408F-8F0B-B4A4DB5FDE43}" srcOrd="1" destOrd="0" presId="urn:microsoft.com/office/officeart/2005/8/layout/hierarchy1"/>
    <dgm:cxn modelId="{C77AAA32-250B-45FA-9887-7F9B0AB787E3}" type="presParOf" srcId="{314BEF28-988C-47A7-903C-FD7460B31F5F}" destId="{12C51B06-BEF0-471A-80CF-340767FD49E3}" srcOrd="4" destOrd="0" presId="urn:microsoft.com/office/officeart/2005/8/layout/hierarchy1"/>
    <dgm:cxn modelId="{8BA0B8CB-3B5C-4C83-AF3F-02F36F0B354B}" type="presParOf" srcId="{314BEF28-988C-47A7-903C-FD7460B31F5F}" destId="{D559068A-3AF3-46EF-B60D-FC2D77663A65}" srcOrd="5" destOrd="0" presId="urn:microsoft.com/office/officeart/2005/8/layout/hierarchy1"/>
    <dgm:cxn modelId="{183ED4ED-F5E2-422D-BC06-B4D410E7F32A}" type="presParOf" srcId="{D559068A-3AF3-46EF-B60D-FC2D77663A65}" destId="{E5235ACF-1126-4AA5-87F2-666A878E8625}" srcOrd="0" destOrd="0" presId="urn:microsoft.com/office/officeart/2005/8/layout/hierarchy1"/>
    <dgm:cxn modelId="{46966C77-2367-444F-BECE-5ABA225E8328}" type="presParOf" srcId="{E5235ACF-1126-4AA5-87F2-666A878E8625}" destId="{E97F8296-76AD-42CF-9A80-B559BF4CB503}" srcOrd="0" destOrd="0" presId="urn:microsoft.com/office/officeart/2005/8/layout/hierarchy1"/>
    <dgm:cxn modelId="{C7521B0E-DC49-4397-8CE9-18DDDB76AB3D}" type="presParOf" srcId="{E5235ACF-1126-4AA5-87F2-666A878E8625}" destId="{8D750553-81BF-4948-9505-CD9A12B752D6}" srcOrd="1" destOrd="0" presId="urn:microsoft.com/office/officeart/2005/8/layout/hierarchy1"/>
    <dgm:cxn modelId="{B4306A6A-BC4F-458B-95E9-C1B63A65BD8C}" type="presParOf" srcId="{D559068A-3AF3-46EF-B60D-FC2D77663A65}" destId="{3B892074-32C7-4C91-8D42-E697DADD08EA}" srcOrd="1" destOrd="0" presId="urn:microsoft.com/office/officeart/2005/8/layout/hierarchy1"/>
    <dgm:cxn modelId="{996AB213-0F5B-4539-A9FF-0A4A428756A7}" type="presParOf" srcId="{06E3E11F-A7E8-4D26-B465-D60034690379}" destId="{985A5C39-38A3-4E7F-AD75-00AD497F1662}" srcOrd="2" destOrd="0" presId="urn:microsoft.com/office/officeart/2005/8/layout/hierarchy1"/>
    <dgm:cxn modelId="{1A722717-AAA3-4150-82B9-AFF92E6CE331}" type="presParOf" srcId="{06E3E11F-A7E8-4D26-B465-D60034690379}" destId="{D055C3E1-086D-4452-8C62-C0CD6C9C8304}" srcOrd="3" destOrd="0" presId="urn:microsoft.com/office/officeart/2005/8/layout/hierarchy1"/>
    <dgm:cxn modelId="{A821C859-027F-4C79-8392-B68C21834187}" type="presParOf" srcId="{D055C3E1-086D-4452-8C62-C0CD6C9C8304}" destId="{5452AE21-5804-48F6-823F-BC7700876A0A}" srcOrd="0" destOrd="0" presId="urn:microsoft.com/office/officeart/2005/8/layout/hierarchy1"/>
    <dgm:cxn modelId="{2E0EFCB4-EC98-4665-B978-4AE52E59FF04}" type="presParOf" srcId="{5452AE21-5804-48F6-823F-BC7700876A0A}" destId="{C665EEB1-776C-4DC8-8C01-78A2440756E7}" srcOrd="0" destOrd="0" presId="urn:microsoft.com/office/officeart/2005/8/layout/hierarchy1"/>
    <dgm:cxn modelId="{CBEB3230-F447-45AD-B7FA-1BA90FB21505}" type="presParOf" srcId="{5452AE21-5804-48F6-823F-BC7700876A0A}" destId="{2B4EBC5E-D1AF-4427-963B-F0CFE57BCCD5}" srcOrd="1" destOrd="0" presId="urn:microsoft.com/office/officeart/2005/8/layout/hierarchy1"/>
    <dgm:cxn modelId="{AC672397-334C-4AFA-A17E-13C2FEC88F0F}" type="presParOf" srcId="{D055C3E1-086D-4452-8C62-C0CD6C9C8304}" destId="{B4B6F3AA-BF6F-447D-96C1-2D1124EDBB06}" srcOrd="1" destOrd="0" presId="urn:microsoft.com/office/officeart/2005/8/layout/hierarchy1"/>
    <dgm:cxn modelId="{62E00E67-0DBB-4313-A60A-1EA18BDE1B39}" type="presParOf" srcId="{B4B6F3AA-BF6F-447D-96C1-2D1124EDBB06}" destId="{86BF27C1-94D0-470B-922A-09957B35DAE9}" srcOrd="0" destOrd="0" presId="urn:microsoft.com/office/officeart/2005/8/layout/hierarchy1"/>
    <dgm:cxn modelId="{1B63DEDD-B022-401B-9687-82A5FE5A2934}" type="presParOf" srcId="{B4B6F3AA-BF6F-447D-96C1-2D1124EDBB06}" destId="{B3E3B789-AF21-4DBA-834E-297E34F7F344}" srcOrd="1" destOrd="0" presId="urn:microsoft.com/office/officeart/2005/8/layout/hierarchy1"/>
    <dgm:cxn modelId="{3A0684EC-6EA0-4877-BFFE-8AF291DA50D5}" type="presParOf" srcId="{B3E3B789-AF21-4DBA-834E-297E34F7F344}" destId="{AFB244E9-0F16-4F2D-AEB8-76DA1AEACCA3}" srcOrd="0" destOrd="0" presId="urn:microsoft.com/office/officeart/2005/8/layout/hierarchy1"/>
    <dgm:cxn modelId="{C98C9B5B-B273-4431-90AD-940BF6060D10}" type="presParOf" srcId="{AFB244E9-0F16-4F2D-AEB8-76DA1AEACCA3}" destId="{80FDC8F4-A5AB-40CB-8BE4-21B51BB0694E}" srcOrd="0" destOrd="0" presId="urn:microsoft.com/office/officeart/2005/8/layout/hierarchy1"/>
    <dgm:cxn modelId="{03DE9E1C-8C77-4B99-AA3A-397DE76B980E}" type="presParOf" srcId="{AFB244E9-0F16-4F2D-AEB8-76DA1AEACCA3}" destId="{9E91EDFB-3641-42EA-B4FD-61A5C444322E}" srcOrd="1" destOrd="0" presId="urn:microsoft.com/office/officeart/2005/8/layout/hierarchy1"/>
    <dgm:cxn modelId="{C2DBF680-83B1-4194-ACA2-BC612CD10FDB}" type="presParOf" srcId="{B3E3B789-AF21-4DBA-834E-297E34F7F344}" destId="{01878DC6-797B-4B0C-A93B-217B88ECC37F}" srcOrd="1" destOrd="0" presId="urn:microsoft.com/office/officeart/2005/8/layout/hierarchy1"/>
    <dgm:cxn modelId="{B6C140A0-0CC8-4935-9EFD-93CC7ADDCAD6}" type="presParOf" srcId="{B4B6F3AA-BF6F-447D-96C1-2D1124EDBB06}" destId="{ED1BE083-9D6B-441A-B075-02F40DFFFFE9}" srcOrd="2" destOrd="0" presId="urn:microsoft.com/office/officeart/2005/8/layout/hierarchy1"/>
    <dgm:cxn modelId="{777DBFD9-02BB-43AF-989D-001792C2A695}" type="presParOf" srcId="{B4B6F3AA-BF6F-447D-96C1-2D1124EDBB06}" destId="{CD2BF53E-C4A6-4A2B-A567-0298ECD3AE54}" srcOrd="3" destOrd="0" presId="urn:microsoft.com/office/officeart/2005/8/layout/hierarchy1"/>
    <dgm:cxn modelId="{F7B3183D-BCD0-43CE-A73E-560DBA34B0E7}" type="presParOf" srcId="{CD2BF53E-C4A6-4A2B-A567-0298ECD3AE54}" destId="{8FCBCF02-09CD-432C-8294-1C937F2B501C}" srcOrd="0" destOrd="0" presId="urn:microsoft.com/office/officeart/2005/8/layout/hierarchy1"/>
    <dgm:cxn modelId="{8DF920B4-BE54-4977-A563-4F00339805EA}" type="presParOf" srcId="{8FCBCF02-09CD-432C-8294-1C937F2B501C}" destId="{883CBBB6-1D70-4C30-9FF4-46D646EBDD02}" srcOrd="0" destOrd="0" presId="urn:microsoft.com/office/officeart/2005/8/layout/hierarchy1"/>
    <dgm:cxn modelId="{A0B9AB10-C8C6-4E88-B096-0E6E741C9014}" type="presParOf" srcId="{8FCBCF02-09CD-432C-8294-1C937F2B501C}" destId="{EF48122B-7813-497B-8378-2AA7C1EC9824}" srcOrd="1" destOrd="0" presId="urn:microsoft.com/office/officeart/2005/8/layout/hierarchy1"/>
    <dgm:cxn modelId="{3B07E909-0F6D-4926-AE86-6D3AB5D5EEED}" type="presParOf" srcId="{CD2BF53E-C4A6-4A2B-A567-0298ECD3AE54}" destId="{F33D8261-7C0F-4FE4-B3FD-17B8317F21E6}" srcOrd="1" destOrd="0" presId="urn:microsoft.com/office/officeart/2005/8/layout/hierarchy1"/>
    <dgm:cxn modelId="{B3555EC6-7B56-430D-9A15-FCCDF6E8FCF7}" type="presParOf" srcId="{F41884E9-E595-47D8-A451-AC2D25BAD17E}" destId="{95125BF8-AB57-4633-A2BC-55A5C88FF90A}" srcOrd="4" destOrd="0" presId="urn:microsoft.com/office/officeart/2005/8/layout/hierarchy1"/>
    <dgm:cxn modelId="{68FC2E46-DA46-4001-BC4A-DEDF2DE957D5}" type="presParOf" srcId="{F41884E9-E595-47D8-A451-AC2D25BAD17E}" destId="{8506E8CE-EBDC-4137-844F-5342DD16F0A2}" srcOrd="5" destOrd="0" presId="urn:microsoft.com/office/officeart/2005/8/layout/hierarchy1"/>
    <dgm:cxn modelId="{C59130C8-74B7-48AD-A340-F4AF5E873B27}" type="presParOf" srcId="{8506E8CE-EBDC-4137-844F-5342DD16F0A2}" destId="{46ED7625-E3AF-4E9D-8247-8C1A0BE09C2E}" srcOrd="0" destOrd="0" presId="urn:microsoft.com/office/officeart/2005/8/layout/hierarchy1"/>
    <dgm:cxn modelId="{97E0BAE5-A82D-4F61-8F92-1C828E272B23}" type="presParOf" srcId="{46ED7625-E3AF-4E9D-8247-8C1A0BE09C2E}" destId="{824162B5-EE4E-4FBA-A4A7-D7E61BFE5D9B}" srcOrd="0" destOrd="0" presId="urn:microsoft.com/office/officeart/2005/8/layout/hierarchy1"/>
    <dgm:cxn modelId="{DE4B4ED8-AC8D-4DC0-BB7D-393204D81B5E}" type="presParOf" srcId="{46ED7625-E3AF-4E9D-8247-8C1A0BE09C2E}" destId="{3D6CFFD6-03AA-4C51-AD8B-F2E94AB9965C}" srcOrd="1" destOrd="0" presId="urn:microsoft.com/office/officeart/2005/8/layout/hierarchy1"/>
    <dgm:cxn modelId="{5C3A76AD-0C15-48A7-9B47-CAB989A7D7DA}" type="presParOf" srcId="{8506E8CE-EBDC-4137-844F-5342DD16F0A2}" destId="{D07A1EF3-60AC-485E-A28C-4CA622BDFC51}" srcOrd="1" destOrd="0" presId="urn:microsoft.com/office/officeart/2005/8/layout/hierarchy1"/>
    <dgm:cxn modelId="{6EBA14E2-D23B-46D8-85EF-7D8504AFA155}" type="presParOf" srcId="{D07A1EF3-60AC-485E-A28C-4CA622BDFC51}" destId="{C88E1F8C-5DFF-4CFC-8031-E38F30A005C3}" srcOrd="0" destOrd="0" presId="urn:microsoft.com/office/officeart/2005/8/layout/hierarchy1"/>
    <dgm:cxn modelId="{8BBA31BA-392C-4EC3-A3EE-C7C43A289053}" type="presParOf" srcId="{D07A1EF3-60AC-485E-A28C-4CA622BDFC51}" destId="{9791CC40-1997-4B89-9701-8B04F2DE30A2}" srcOrd="1" destOrd="0" presId="urn:microsoft.com/office/officeart/2005/8/layout/hierarchy1"/>
    <dgm:cxn modelId="{CE5F230F-DB1A-4341-9E2D-381BF8D5A9BC}" type="presParOf" srcId="{9791CC40-1997-4B89-9701-8B04F2DE30A2}" destId="{6D013BC1-D570-45F5-B5FC-418A77913946}" srcOrd="0" destOrd="0" presId="urn:microsoft.com/office/officeart/2005/8/layout/hierarchy1"/>
    <dgm:cxn modelId="{5E897808-050E-4607-BADA-C251197789C4}" type="presParOf" srcId="{6D013BC1-D570-45F5-B5FC-418A77913946}" destId="{39ABF829-384F-4C54-B3CB-81EEA6EC8DCD}" srcOrd="0" destOrd="0" presId="urn:microsoft.com/office/officeart/2005/8/layout/hierarchy1"/>
    <dgm:cxn modelId="{5A87B007-6F6D-48E1-8973-4254F528BE3D}" type="presParOf" srcId="{6D013BC1-D570-45F5-B5FC-418A77913946}" destId="{F7D73C8F-264B-43B6-9261-E88403544C1F}" srcOrd="1" destOrd="0" presId="urn:microsoft.com/office/officeart/2005/8/layout/hierarchy1"/>
    <dgm:cxn modelId="{67B88BA9-4F08-4FC7-AD7C-494F867D6852}" type="presParOf" srcId="{9791CC40-1997-4B89-9701-8B04F2DE30A2}" destId="{7FDF38C4-494D-4714-9A07-631D1FCC7CBE}" srcOrd="1" destOrd="0" presId="urn:microsoft.com/office/officeart/2005/8/layout/hierarchy1"/>
    <dgm:cxn modelId="{0E2AD1F3-6BD4-43D5-B51A-706F1D61BF76}" type="presParOf" srcId="{7FDF38C4-494D-4714-9A07-631D1FCC7CBE}" destId="{0DAD06FB-4671-46D6-AD98-8E9E26534B9E}" srcOrd="0" destOrd="0" presId="urn:microsoft.com/office/officeart/2005/8/layout/hierarchy1"/>
    <dgm:cxn modelId="{8356766F-6DDC-468B-9482-97BEE6DC2EF4}" type="presParOf" srcId="{7FDF38C4-494D-4714-9A07-631D1FCC7CBE}" destId="{262D39DA-2F75-4BFA-9ADE-9B90A5EEFC29}" srcOrd="1" destOrd="0" presId="urn:microsoft.com/office/officeart/2005/8/layout/hierarchy1"/>
    <dgm:cxn modelId="{7B9075A6-12FF-4D9B-8BCB-C8F3C02F580C}" type="presParOf" srcId="{262D39DA-2F75-4BFA-9ADE-9B90A5EEFC29}" destId="{87E9C48A-D9B5-4098-BC9C-372D8BD4416A}" srcOrd="0" destOrd="0" presId="urn:microsoft.com/office/officeart/2005/8/layout/hierarchy1"/>
    <dgm:cxn modelId="{E73950D5-B261-46DB-8FBB-2A447BA83337}" type="presParOf" srcId="{87E9C48A-D9B5-4098-BC9C-372D8BD4416A}" destId="{075B144F-F510-4369-A0A5-B3B757EC6FEB}" srcOrd="0" destOrd="0" presId="urn:microsoft.com/office/officeart/2005/8/layout/hierarchy1"/>
    <dgm:cxn modelId="{B4C90325-A640-40A6-842F-710864A94A78}" type="presParOf" srcId="{87E9C48A-D9B5-4098-BC9C-372D8BD4416A}" destId="{28779FB7-1A6C-4DA3-A95D-2D6573684AFB}" srcOrd="1" destOrd="0" presId="urn:microsoft.com/office/officeart/2005/8/layout/hierarchy1"/>
    <dgm:cxn modelId="{CD110A38-54FD-47DC-8BC0-25E58853F3E1}" type="presParOf" srcId="{262D39DA-2F75-4BFA-9ADE-9B90A5EEFC29}" destId="{5B632B88-0977-4CAB-85AD-16909C708415}" srcOrd="1" destOrd="0" presId="urn:microsoft.com/office/officeart/2005/8/layout/hierarchy1"/>
    <dgm:cxn modelId="{40957EFE-DB8A-4C0F-984E-C2A4B75E258C}" type="presParOf" srcId="{7FDF38C4-494D-4714-9A07-631D1FCC7CBE}" destId="{D54BB22C-7F29-4E34-BA48-BA23CAAE704D}" srcOrd="2" destOrd="0" presId="urn:microsoft.com/office/officeart/2005/8/layout/hierarchy1"/>
    <dgm:cxn modelId="{3FAF6277-E791-4ED4-99B5-F30A82E22135}" type="presParOf" srcId="{7FDF38C4-494D-4714-9A07-631D1FCC7CBE}" destId="{786FE6B3-BB89-423E-A2B1-3E06D1B4583B}" srcOrd="3" destOrd="0" presId="urn:microsoft.com/office/officeart/2005/8/layout/hierarchy1"/>
    <dgm:cxn modelId="{5B242F8F-11A4-4FF3-9FAF-ED38342B8180}" type="presParOf" srcId="{786FE6B3-BB89-423E-A2B1-3E06D1B4583B}" destId="{8EBB044B-A393-42C3-9060-645EEEA7EFBC}" srcOrd="0" destOrd="0" presId="urn:microsoft.com/office/officeart/2005/8/layout/hierarchy1"/>
    <dgm:cxn modelId="{2FB93792-6273-4BBA-8816-A86D0EBF13EB}" type="presParOf" srcId="{8EBB044B-A393-42C3-9060-645EEEA7EFBC}" destId="{84B00678-13F9-4D8B-9B0A-39A1E97B7D8D}" srcOrd="0" destOrd="0" presId="urn:microsoft.com/office/officeart/2005/8/layout/hierarchy1"/>
    <dgm:cxn modelId="{FC150593-AFBF-4656-B1A2-FC70E4BD39B6}" type="presParOf" srcId="{8EBB044B-A393-42C3-9060-645EEEA7EFBC}" destId="{8EAC4714-C5C2-4F08-AD25-4D9CEA6C9405}" srcOrd="1" destOrd="0" presId="urn:microsoft.com/office/officeart/2005/8/layout/hierarchy1"/>
    <dgm:cxn modelId="{38E0227A-D0F1-4918-8360-5999BC6ACF1B}" type="presParOf" srcId="{786FE6B3-BB89-423E-A2B1-3E06D1B4583B}" destId="{B7F688AD-86D9-4C41-B3DA-268898F6B6F4}" srcOrd="1" destOrd="0" presId="urn:microsoft.com/office/officeart/2005/8/layout/hierarchy1"/>
    <dgm:cxn modelId="{CE6B4066-18DF-4AFE-B3F6-F85632350719}" type="presParOf" srcId="{7FDF38C4-494D-4714-9A07-631D1FCC7CBE}" destId="{46D18368-B9D7-4032-83B6-C4326BAF7B66}" srcOrd="4" destOrd="0" presId="urn:microsoft.com/office/officeart/2005/8/layout/hierarchy1"/>
    <dgm:cxn modelId="{419A5299-D9A2-4F25-B3A5-480008C5282A}" type="presParOf" srcId="{7FDF38C4-494D-4714-9A07-631D1FCC7CBE}" destId="{D36283DF-5CD8-4146-B51E-6155BBD35EE0}" srcOrd="5" destOrd="0" presId="urn:microsoft.com/office/officeart/2005/8/layout/hierarchy1"/>
    <dgm:cxn modelId="{CF867A20-4E27-4105-9B35-689ED1B39554}" type="presParOf" srcId="{D36283DF-5CD8-4146-B51E-6155BBD35EE0}" destId="{69B80E44-6FD0-4050-B027-1C2A88327B61}" srcOrd="0" destOrd="0" presId="urn:microsoft.com/office/officeart/2005/8/layout/hierarchy1"/>
    <dgm:cxn modelId="{3FADB98A-38B9-4707-98F7-69431EDBFEDF}" type="presParOf" srcId="{69B80E44-6FD0-4050-B027-1C2A88327B61}" destId="{53B96BB7-4EFF-41DD-9E77-035A797D007E}" srcOrd="0" destOrd="0" presId="urn:microsoft.com/office/officeart/2005/8/layout/hierarchy1"/>
    <dgm:cxn modelId="{D18E5190-386A-4D9B-9487-2A316A7BD1FF}" type="presParOf" srcId="{69B80E44-6FD0-4050-B027-1C2A88327B61}" destId="{EC6882F5-5D8C-4961-9E00-752AA668E5BF}" srcOrd="1" destOrd="0" presId="urn:microsoft.com/office/officeart/2005/8/layout/hierarchy1"/>
    <dgm:cxn modelId="{AFCEBF46-2D13-4423-A44F-F68172405631}" type="presParOf" srcId="{D36283DF-5CD8-4146-B51E-6155BBD35EE0}" destId="{EFD6718F-2870-4D56-A3F5-9C2196C5F910}" srcOrd="1" destOrd="0" presId="urn:microsoft.com/office/officeart/2005/8/layout/hierarchy1"/>
    <dgm:cxn modelId="{353FFEAF-D3AB-4732-BA2B-50882F6EFFC1}" type="presParOf" srcId="{D07A1EF3-60AC-485E-A28C-4CA622BDFC51}" destId="{42614482-FE34-40FD-A370-5F490E3852D5}" srcOrd="2" destOrd="0" presId="urn:microsoft.com/office/officeart/2005/8/layout/hierarchy1"/>
    <dgm:cxn modelId="{6C0D9820-1037-411A-968F-4CF4F9485B7B}" type="presParOf" srcId="{D07A1EF3-60AC-485E-A28C-4CA622BDFC51}" destId="{FBA1C347-544F-42EA-B207-0FA3B7BDD482}" srcOrd="3" destOrd="0" presId="urn:microsoft.com/office/officeart/2005/8/layout/hierarchy1"/>
    <dgm:cxn modelId="{87A24D46-757F-4BFC-9E7B-6116C531D2A4}" type="presParOf" srcId="{FBA1C347-544F-42EA-B207-0FA3B7BDD482}" destId="{2A703E1B-E44F-4DF0-BEA5-BE86BDB6BD8A}" srcOrd="0" destOrd="0" presId="urn:microsoft.com/office/officeart/2005/8/layout/hierarchy1"/>
    <dgm:cxn modelId="{7FD09DDB-3914-40B6-AB72-C05EB1E6338D}" type="presParOf" srcId="{2A703E1B-E44F-4DF0-BEA5-BE86BDB6BD8A}" destId="{9FF810C5-9110-45C7-A261-4783CF92F82D}" srcOrd="0" destOrd="0" presId="urn:microsoft.com/office/officeart/2005/8/layout/hierarchy1"/>
    <dgm:cxn modelId="{6E29281E-4214-416C-A794-402206B9A0E4}" type="presParOf" srcId="{2A703E1B-E44F-4DF0-BEA5-BE86BDB6BD8A}" destId="{942EE875-B425-4101-9384-A9DE5BCB1753}" srcOrd="1" destOrd="0" presId="urn:microsoft.com/office/officeart/2005/8/layout/hierarchy1"/>
    <dgm:cxn modelId="{71FC238C-0472-4B74-827E-8EE806CA1F84}" type="presParOf" srcId="{FBA1C347-544F-42EA-B207-0FA3B7BDD482}" destId="{8A69F188-43E3-4267-8E82-9510CBF1BF95}" srcOrd="1" destOrd="0" presId="urn:microsoft.com/office/officeart/2005/8/layout/hierarchy1"/>
    <dgm:cxn modelId="{31F9F38C-B32E-48BC-8B7C-EE22D13F785F}" type="presParOf" srcId="{8A69F188-43E3-4267-8E82-9510CBF1BF95}" destId="{9530CD30-9334-4C03-9257-C2FC0EB43A5E}" srcOrd="0" destOrd="0" presId="urn:microsoft.com/office/officeart/2005/8/layout/hierarchy1"/>
    <dgm:cxn modelId="{0DF7D876-E431-45C6-88CE-AF6016C9B22D}" type="presParOf" srcId="{8A69F188-43E3-4267-8E82-9510CBF1BF95}" destId="{52AE61C0-B192-42AF-B049-DC3B20AAF958}" srcOrd="1" destOrd="0" presId="urn:microsoft.com/office/officeart/2005/8/layout/hierarchy1"/>
    <dgm:cxn modelId="{FB9DEB96-8597-4AED-AF00-C130AB7E3F38}" type="presParOf" srcId="{52AE61C0-B192-42AF-B049-DC3B20AAF958}" destId="{A420E905-E798-4738-AEA9-62D0272590CD}" srcOrd="0" destOrd="0" presId="urn:microsoft.com/office/officeart/2005/8/layout/hierarchy1"/>
    <dgm:cxn modelId="{C4F1AFAD-9189-472A-91E0-14F608E818F9}" type="presParOf" srcId="{A420E905-E798-4738-AEA9-62D0272590CD}" destId="{43E983FF-BA2B-4EAB-8053-B262646D4B4E}" srcOrd="0" destOrd="0" presId="urn:microsoft.com/office/officeart/2005/8/layout/hierarchy1"/>
    <dgm:cxn modelId="{8EC36AFD-B218-4E19-ADA5-FA1A60E68C26}" type="presParOf" srcId="{A420E905-E798-4738-AEA9-62D0272590CD}" destId="{AB96CA01-BD56-4C8C-9EFC-1E51897662AF}" srcOrd="1" destOrd="0" presId="urn:microsoft.com/office/officeart/2005/8/layout/hierarchy1"/>
    <dgm:cxn modelId="{1CD720E9-A9EC-40C3-BD31-68CDB70395DC}" type="presParOf" srcId="{52AE61C0-B192-42AF-B049-DC3B20AAF958}" destId="{0C022D69-3C28-4F06-8D88-B15182AA53C5}" srcOrd="1" destOrd="0" presId="urn:microsoft.com/office/officeart/2005/8/layout/hierarchy1"/>
    <dgm:cxn modelId="{5B60F181-D6F0-4760-9E58-E277BC029784}" type="presParOf" srcId="{8A69F188-43E3-4267-8E82-9510CBF1BF95}" destId="{A024BF05-6B66-4605-B0DF-0F545BAFFEA6}" srcOrd="2" destOrd="0" presId="urn:microsoft.com/office/officeart/2005/8/layout/hierarchy1"/>
    <dgm:cxn modelId="{2A7D08EF-58AD-4D32-B18A-9054FB4C680C}" type="presParOf" srcId="{8A69F188-43E3-4267-8E82-9510CBF1BF95}" destId="{862228AD-681A-4CE0-91EA-EB6DC8D44652}" srcOrd="3" destOrd="0" presId="urn:microsoft.com/office/officeart/2005/8/layout/hierarchy1"/>
    <dgm:cxn modelId="{08EDA613-26B7-49D5-87FE-351E6573A9C3}" type="presParOf" srcId="{862228AD-681A-4CE0-91EA-EB6DC8D44652}" destId="{C69FA31D-AA07-4F61-B544-E53613C5740F}" srcOrd="0" destOrd="0" presId="urn:microsoft.com/office/officeart/2005/8/layout/hierarchy1"/>
    <dgm:cxn modelId="{41199123-EAF4-4C46-90A4-714DF2FB8406}" type="presParOf" srcId="{C69FA31D-AA07-4F61-B544-E53613C5740F}" destId="{6BADB597-8A3A-46EF-A3C1-72C79E2B1092}" srcOrd="0" destOrd="0" presId="urn:microsoft.com/office/officeart/2005/8/layout/hierarchy1"/>
    <dgm:cxn modelId="{8F416BEA-F018-417F-B760-D226AB77A4EB}" type="presParOf" srcId="{C69FA31D-AA07-4F61-B544-E53613C5740F}" destId="{F6557E06-6C46-4D02-A985-5F663CD8C0F1}" srcOrd="1" destOrd="0" presId="urn:microsoft.com/office/officeart/2005/8/layout/hierarchy1"/>
    <dgm:cxn modelId="{34B5DD47-026A-4F2C-90D9-96E1B5334C32}" type="presParOf" srcId="{862228AD-681A-4CE0-91EA-EB6DC8D44652}" destId="{F4553B04-1390-4C83-BD75-FE47BFF21C73}" srcOrd="1" destOrd="0" presId="urn:microsoft.com/office/officeart/2005/8/layout/hierarchy1"/>
    <dgm:cxn modelId="{C9B275C1-B5CC-4ED0-9111-1064AC9A4F70}" type="presParOf" srcId="{8A69F188-43E3-4267-8E82-9510CBF1BF95}" destId="{5726C65C-B43A-4AB4-AEFB-8755E2F93193}" srcOrd="4" destOrd="0" presId="urn:microsoft.com/office/officeart/2005/8/layout/hierarchy1"/>
    <dgm:cxn modelId="{29B729A2-BBFC-4A87-983A-BFBE29E410AF}" type="presParOf" srcId="{8A69F188-43E3-4267-8E82-9510CBF1BF95}" destId="{9A2A9204-F301-4C32-82BB-694E80BBE8D5}" srcOrd="5" destOrd="0" presId="urn:microsoft.com/office/officeart/2005/8/layout/hierarchy1"/>
    <dgm:cxn modelId="{54552F8A-F4D7-47ED-B396-54E396EF34BD}" type="presParOf" srcId="{9A2A9204-F301-4C32-82BB-694E80BBE8D5}" destId="{1C79C071-5C8F-4378-A717-49C34691E315}" srcOrd="0" destOrd="0" presId="urn:microsoft.com/office/officeart/2005/8/layout/hierarchy1"/>
    <dgm:cxn modelId="{60BC5825-14A8-4911-9355-1452914ECB25}" type="presParOf" srcId="{1C79C071-5C8F-4378-A717-49C34691E315}" destId="{88515AD1-1FAF-48F6-B550-81EDB994AF28}" srcOrd="0" destOrd="0" presId="urn:microsoft.com/office/officeart/2005/8/layout/hierarchy1"/>
    <dgm:cxn modelId="{72466DC0-611D-4DD7-B6BD-28567C343288}" type="presParOf" srcId="{1C79C071-5C8F-4378-A717-49C34691E315}" destId="{E77ECFEB-BA26-4790-8825-81F1E48B54BB}" srcOrd="1" destOrd="0" presId="urn:microsoft.com/office/officeart/2005/8/layout/hierarchy1"/>
    <dgm:cxn modelId="{64E43A38-1502-40D2-B15D-DCE988D20CAA}" type="presParOf" srcId="{9A2A9204-F301-4C32-82BB-694E80BBE8D5}" destId="{00D78D1D-3517-480B-91A8-B9D88B6B9B23}"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A90D506-7D17-4A56-AB3C-FCB057103803}" type="doc">
      <dgm:prSet loTypeId="urn:microsoft.com/office/officeart/2005/8/layout/hierarchy1" loCatId="hierarchy" qsTypeId="urn:microsoft.com/office/officeart/2005/8/quickstyle/simple1" qsCatId="simple" csTypeId="urn:microsoft.com/office/officeart/2005/8/colors/colorful3" csCatId="colorful" phldr="1"/>
      <dgm:spPr/>
      <dgm:t>
        <a:bodyPr/>
        <a:lstStyle/>
        <a:p>
          <a:endParaRPr lang="en-US"/>
        </a:p>
      </dgm:t>
    </dgm:pt>
    <dgm:pt modelId="{0C3CACE5-B2A0-4E0D-B290-8611A20CD8C7}">
      <dgm:prSet phldrT="[Text]" custT="1"/>
      <dgm:spPr/>
      <dgm:t>
        <a:bodyPr/>
        <a:lstStyle/>
        <a:p>
          <a:r>
            <a:rPr lang="id-ID" sz="1400">
              <a:latin typeface="+mn-lt"/>
            </a:rPr>
            <a:t>SS 1</a:t>
          </a:r>
        </a:p>
        <a:p>
          <a:r>
            <a:rPr lang="id-ID" sz="1400">
              <a:latin typeface="+mn-lt"/>
            </a:rPr>
            <a:t>Meningkatnya Akuntabilitas Kinerja Organisasi </a:t>
          </a:r>
        </a:p>
        <a:p>
          <a:r>
            <a:rPr lang="id-ID" sz="1400">
              <a:latin typeface="+mn-lt"/>
            </a:rPr>
            <a:t>Ik : 1.Nilai Akuntabilitas Kinerja </a:t>
          </a:r>
          <a:r>
            <a:rPr lang="en-US" sz="1400">
              <a:latin typeface="+mn-lt"/>
            </a:rPr>
            <a:t>OPD</a:t>
          </a:r>
          <a:endParaRPr lang="id-ID" sz="1400">
            <a:latin typeface="+mn-lt"/>
          </a:endParaRPr>
        </a:p>
        <a:p>
          <a:endParaRPr lang="id-ID" sz="1400">
            <a:latin typeface="+mn-lt"/>
          </a:endParaRPr>
        </a:p>
      </dgm:t>
    </dgm:pt>
    <dgm:pt modelId="{B06A0757-884D-4D6A-8163-7453DB5739FC}" type="parTrans" cxnId="{6FD46077-C8FD-4FB8-97D6-3FDE6C06118C}">
      <dgm:prSet/>
      <dgm:spPr/>
      <dgm:t>
        <a:bodyPr/>
        <a:lstStyle/>
        <a:p>
          <a:endParaRPr lang="en-US">
            <a:latin typeface="+mn-lt"/>
          </a:endParaRPr>
        </a:p>
      </dgm:t>
    </dgm:pt>
    <dgm:pt modelId="{FF300CB6-9BB9-4ECB-9E99-71E4C24F9147}" type="sibTrans" cxnId="{6FD46077-C8FD-4FB8-97D6-3FDE6C06118C}">
      <dgm:prSet/>
      <dgm:spPr/>
      <dgm:t>
        <a:bodyPr/>
        <a:lstStyle/>
        <a:p>
          <a:endParaRPr lang="en-US">
            <a:latin typeface="+mn-lt"/>
          </a:endParaRPr>
        </a:p>
      </dgm:t>
    </dgm:pt>
    <dgm:pt modelId="{7C401F45-F042-484E-810D-BBF904760D8A}">
      <dgm:prSet phldrT="[Text]" custT="1"/>
      <dgm:spPr/>
      <dgm:t>
        <a:bodyPr/>
        <a:lstStyle/>
        <a:p>
          <a:r>
            <a:rPr lang="id-ID" sz="1400">
              <a:latin typeface="+mn-lt"/>
            </a:rPr>
            <a:t>Meningkatnya kualitas perencanaan organisasi</a:t>
          </a:r>
        </a:p>
        <a:p>
          <a:r>
            <a:rPr lang="id-ID" sz="1400">
              <a:latin typeface="+mn-lt"/>
            </a:rPr>
            <a:t>IK : Nilai Komponen Perencanaan pada evaluasi SAKIP</a:t>
          </a:r>
          <a:endParaRPr lang="en-US" sz="1400">
            <a:latin typeface="+mn-lt"/>
          </a:endParaRPr>
        </a:p>
      </dgm:t>
    </dgm:pt>
    <dgm:pt modelId="{1C1FDF42-D269-4AAC-BE42-BA4D9CF69C8C}" type="parTrans" cxnId="{17A96161-685C-4174-9A11-E4DA0A4B8029}">
      <dgm:prSet/>
      <dgm:spPr/>
      <dgm:t>
        <a:bodyPr/>
        <a:lstStyle/>
        <a:p>
          <a:endParaRPr lang="en-US">
            <a:latin typeface="+mn-lt"/>
          </a:endParaRPr>
        </a:p>
      </dgm:t>
    </dgm:pt>
    <dgm:pt modelId="{0BF175EA-0514-47CF-85AF-9D93F238A66B}" type="sibTrans" cxnId="{17A96161-685C-4174-9A11-E4DA0A4B8029}">
      <dgm:prSet/>
      <dgm:spPr/>
      <dgm:t>
        <a:bodyPr/>
        <a:lstStyle/>
        <a:p>
          <a:endParaRPr lang="en-US">
            <a:latin typeface="+mn-lt"/>
          </a:endParaRPr>
        </a:p>
      </dgm:t>
    </dgm:pt>
    <dgm:pt modelId="{600C472A-7DE8-433F-B253-E10E275E9E4E}">
      <dgm:prSet phldrT="[Text]" custT="1"/>
      <dgm:spPr/>
      <dgm:t>
        <a:bodyPr/>
        <a:lstStyle/>
        <a:p>
          <a:r>
            <a:rPr lang="id-ID" sz="1100" b="0">
              <a:latin typeface="+mn-lt"/>
            </a:rPr>
            <a:t>Tersusunnya Dokumen Perangkat Daerah tepat waktu</a:t>
          </a:r>
        </a:p>
        <a:p>
          <a:r>
            <a:rPr lang="id-ID" sz="1100" b="0">
              <a:latin typeface="+mn-lt"/>
            </a:rPr>
            <a:t>IK:  Jumlah dokumen perangkat daerah yang disusun tepat waktu</a:t>
          </a:r>
        </a:p>
        <a:p>
          <a:r>
            <a:rPr lang="id-ID" sz="1050" b="0">
              <a:solidFill>
                <a:srgbClr val="FF0000"/>
              </a:solidFill>
              <a:latin typeface="+mn-lt"/>
            </a:rPr>
            <a:t>(Renstra, PK, RKT, Renja, Renja Perubahan, Rencana Aksi, RKA,IKU, IKI, RKA Perubahan, DPA, DPPA,....)</a:t>
          </a:r>
          <a:endParaRPr lang="en-US" sz="1050" b="0">
            <a:solidFill>
              <a:srgbClr val="FF0000"/>
            </a:solidFill>
            <a:latin typeface="+mn-lt"/>
          </a:endParaRPr>
        </a:p>
      </dgm:t>
    </dgm:pt>
    <dgm:pt modelId="{5AF7D469-7739-4BCA-A7C0-611B6D7AA0C5}" type="parTrans" cxnId="{099C81A3-2AC0-4EA3-9434-F1832D05FA97}">
      <dgm:prSet/>
      <dgm:spPr/>
      <dgm:t>
        <a:bodyPr/>
        <a:lstStyle/>
        <a:p>
          <a:endParaRPr lang="en-US">
            <a:latin typeface="+mn-lt"/>
          </a:endParaRPr>
        </a:p>
      </dgm:t>
    </dgm:pt>
    <dgm:pt modelId="{F7D52900-0267-49AA-AF7A-CB8053CD9E3E}" type="sibTrans" cxnId="{099C81A3-2AC0-4EA3-9434-F1832D05FA97}">
      <dgm:prSet/>
      <dgm:spPr/>
      <dgm:t>
        <a:bodyPr/>
        <a:lstStyle/>
        <a:p>
          <a:endParaRPr lang="en-US">
            <a:latin typeface="+mn-lt"/>
          </a:endParaRPr>
        </a:p>
      </dgm:t>
    </dgm:pt>
    <dgm:pt modelId="{A4A6993E-2AAF-4FFF-8DF3-67BA295AF0C9}">
      <dgm:prSet phldrT="[Text]" custT="1"/>
      <dgm:spPr/>
      <dgm:t>
        <a:bodyPr/>
        <a:lstStyle/>
        <a:p>
          <a:r>
            <a:rPr lang="id-ID" sz="1050">
              <a:latin typeface="+mn-lt"/>
            </a:rPr>
            <a:t>Keselarasan Dokumen</a:t>
          </a:r>
          <a:r>
            <a:rPr lang="en-US" sz="1050">
              <a:latin typeface="+mn-lt"/>
            </a:rPr>
            <a:t> Perencanaan</a:t>
          </a:r>
          <a:r>
            <a:rPr lang="id-ID" sz="1050">
              <a:latin typeface="+mn-lt"/>
            </a:rPr>
            <a:t> Perangkat Daerah dengan Dokumen Perencanaan Daerah</a:t>
          </a:r>
        </a:p>
        <a:p>
          <a:r>
            <a:rPr lang="id-ID" sz="1050">
              <a:latin typeface="+mn-lt"/>
            </a:rPr>
            <a:t>IK : Persentase Dokumen perangkat Daerah yg selaras dengan Dokumen Perencanaan Daerah</a:t>
          </a:r>
        </a:p>
        <a:p>
          <a:r>
            <a:rPr lang="id-ID" sz="1000">
              <a:solidFill>
                <a:srgbClr val="FF0000"/>
              </a:solidFill>
              <a:latin typeface="+mn-lt"/>
            </a:rPr>
            <a:t>1. Renja dg Renstra,</a:t>
          </a:r>
        </a:p>
        <a:p>
          <a:r>
            <a:rPr lang="id-ID" sz="1000">
              <a:solidFill>
                <a:srgbClr val="FF0000"/>
              </a:solidFill>
              <a:latin typeface="+mn-lt"/>
            </a:rPr>
            <a:t>2. Renja dg RKPD</a:t>
          </a:r>
        </a:p>
        <a:p>
          <a:r>
            <a:rPr lang="id-ID" sz="1000">
              <a:solidFill>
                <a:srgbClr val="FF0000"/>
              </a:solidFill>
              <a:latin typeface="+mn-lt"/>
            </a:rPr>
            <a:t>3. Renstra dg RPJMD</a:t>
          </a:r>
        </a:p>
        <a:p>
          <a:r>
            <a:rPr lang="id-ID" sz="1000">
              <a:solidFill>
                <a:srgbClr val="FF0000"/>
              </a:solidFill>
              <a:latin typeface="+mn-lt"/>
            </a:rPr>
            <a:t>4. PK dg Renstra)</a:t>
          </a:r>
        </a:p>
        <a:p>
          <a:endParaRPr lang="id-ID" sz="1000">
            <a:solidFill>
              <a:srgbClr val="FF0000"/>
            </a:solidFill>
            <a:latin typeface="+mn-lt"/>
          </a:endParaRPr>
        </a:p>
      </dgm:t>
    </dgm:pt>
    <dgm:pt modelId="{E90B2812-E5A7-4416-AC51-991AA4515C64}" type="parTrans" cxnId="{1BEE3EDA-7BED-483B-89B9-3D7F2FC73292}">
      <dgm:prSet/>
      <dgm:spPr/>
      <dgm:t>
        <a:bodyPr/>
        <a:lstStyle/>
        <a:p>
          <a:endParaRPr lang="en-US">
            <a:latin typeface="+mn-lt"/>
          </a:endParaRPr>
        </a:p>
      </dgm:t>
    </dgm:pt>
    <dgm:pt modelId="{40A63959-833E-4289-B491-28D214D46019}" type="sibTrans" cxnId="{1BEE3EDA-7BED-483B-89B9-3D7F2FC73292}">
      <dgm:prSet/>
      <dgm:spPr/>
      <dgm:t>
        <a:bodyPr/>
        <a:lstStyle/>
        <a:p>
          <a:endParaRPr lang="en-US">
            <a:latin typeface="+mn-lt"/>
          </a:endParaRPr>
        </a:p>
      </dgm:t>
    </dgm:pt>
    <dgm:pt modelId="{17654C53-1324-442B-83A6-E4B57C8CB385}">
      <dgm:prSet custT="1"/>
      <dgm:spPr/>
      <dgm:t>
        <a:bodyPr/>
        <a:lstStyle/>
        <a:p>
          <a:r>
            <a:rPr lang="id-ID" sz="1400">
              <a:latin typeface="+mn-lt"/>
            </a:rPr>
            <a:t>Meningkatnya Kualitas Pelaporan Organisasi</a:t>
          </a:r>
        </a:p>
        <a:p>
          <a:r>
            <a:rPr lang="id-ID" sz="1400">
              <a:latin typeface="+mn-lt"/>
            </a:rPr>
            <a:t>IK : Nilai Komponen Pelaporan pada Evaluasi SAKIP</a:t>
          </a:r>
          <a:endParaRPr lang="en-US" sz="1400">
            <a:latin typeface="+mn-lt"/>
          </a:endParaRPr>
        </a:p>
      </dgm:t>
    </dgm:pt>
    <dgm:pt modelId="{FF8C397F-F457-47F1-94A9-C7C821AA100B}" type="parTrans" cxnId="{B6922A65-F444-49F7-A118-BC850D61A7FC}">
      <dgm:prSet/>
      <dgm:spPr/>
      <dgm:t>
        <a:bodyPr/>
        <a:lstStyle/>
        <a:p>
          <a:endParaRPr lang="en-US">
            <a:latin typeface="+mn-lt"/>
          </a:endParaRPr>
        </a:p>
      </dgm:t>
    </dgm:pt>
    <dgm:pt modelId="{75907FDA-64C6-45D1-A05B-1036B59A3127}" type="sibTrans" cxnId="{B6922A65-F444-49F7-A118-BC850D61A7FC}">
      <dgm:prSet/>
      <dgm:spPr/>
      <dgm:t>
        <a:bodyPr/>
        <a:lstStyle/>
        <a:p>
          <a:endParaRPr lang="en-US">
            <a:latin typeface="+mn-lt"/>
          </a:endParaRPr>
        </a:p>
      </dgm:t>
    </dgm:pt>
    <dgm:pt modelId="{6D93902D-59C5-468A-BDFA-E43E05E37EEE}">
      <dgm:prSet custT="1"/>
      <dgm:spPr/>
      <dgm:t>
        <a:bodyPr/>
        <a:lstStyle/>
        <a:p>
          <a:r>
            <a:rPr lang="id-ID" sz="1100">
              <a:latin typeface="+mn-lt"/>
            </a:rPr>
            <a:t>Tersusunnya Dokumen Pelaporan Organisasi  Tepat W</a:t>
          </a:r>
          <a:r>
            <a:rPr lang="en-US" sz="1100">
              <a:latin typeface="+mn-lt"/>
            </a:rPr>
            <a:t>a</a:t>
          </a:r>
          <a:r>
            <a:rPr lang="id-ID" sz="1100">
              <a:latin typeface="+mn-lt"/>
            </a:rPr>
            <a:t>ktu</a:t>
          </a:r>
        </a:p>
        <a:p>
          <a:r>
            <a:rPr lang="id-ID" sz="1100">
              <a:latin typeface="+mn-lt"/>
            </a:rPr>
            <a:t>IK : Jumlah Dokumen Pelaporan Organisasi yg disusun tepat waktu</a:t>
          </a:r>
        </a:p>
        <a:p>
          <a:r>
            <a:rPr lang="id-ID" sz="1050">
              <a:solidFill>
                <a:srgbClr val="FF0000"/>
              </a:solidFill>
              <a:latin typeface="+mn-lt"/>
            </a:rPr>
            <a:t>(Laporan Kinerja, LPPD, LKPJ, Lap. Keuangan, LAporan Manajerial, Laporan BMD)</a:t>
          </a:r>
          <a:endParaRPr lang="en-US" sz="1050">
            <a:solidFill>
              <a:srgbClr val="FF0000"/>
            </a:solidFill>
            <a:latin typeface="+mn-lt"/>
          </a:endParaRPr>
        </a:p>
      </dgm:t>
    </dgm:pt>
    <dgm:pt modelId="{3C7A0417-4325-4DC5-AB62-9CA9F2D3EC1B}" type="parTrans" cxnId="{1068B1F7-787D-42F2-BC46-8B82B451652D}">
      <dgm:prSet/>
      <dgm:spPr/>
      <dgm:t>
        <a:bodyPr/>
        <a:lstStyle/>
        <a:p>
          <a:endParaRPr lang="en-US">
            <a:latin typeface="+mn-lt"/>
          </a:endParaRPr>
        </a:p>
      </dgm:t>
    </dgm:pt>
    <dgm:pt modelId="{319971FE-99B0-4E97-AC05-89F02A0923D9}" type="sibTrans" cxnId="{1068B1F7-787D-42F2-BC46-8B82B451652D}">
      <dgm:prSet/>
      <dgm:spPr/>
      <dgm:t>
        <a:bodyPr/>
        <a:lstStyle/>
        <a:p>
          <a:endParaRPr lang="en-US">
            <a:latin typeface="+mn-lt"/>
          </a:endParaRPr>
        </a:p>
      </dgm:t>
    </dgm:pt>
    <dgm:pt modelId="{8B61C373-06F6-49A1-A428-D6D2AE4E000D}">
      <dgm:prSet custT="1"/>
      <dgm:spPr/>
      <dgm:t>
        <a:bodyPr/>
        <a:lstStyle/>
        <a:p>
          <a:r>
            <a:rPr lang="id-ID" sz="1400">
              <a:latin typeface="+mn-lt"/>
            </a:rPr>
            <a:t>Meningkatnya pengawasan internal organisasi</a:t>
          </a:r>
        </a:p>
        <a:p>
          <a:r>
            <a:rPr lang="id-ID" sz="1400">
              <a:latin typeface="+mn-lt"/>
            </a:rPr>
            <a:t>IK: </a:t>
          </a:r>
          <a:r>
            <a:rPr lang="id-ID" sz="1400">
              <a:solidFill>
                <a:srgbClr val="FF0000"/>
              </a:solidFill>
              <a:latin typeface="+mn-lt"/>
            </a:rPr>
            <a:t>Nilai Komponen </a:t>
          </a:r>
          <a:r>
            <a:rPr lang="en-US" sz="1400">
              <a:solidFill>
                <a:srgbClr val="FF0000"/>
              </a:solidFill>
              <a:latin typeface="+mn-lt"/>
            </a:rPr>
            <a:t>Evaluasi Internal</a:t>
          </a:r>
          <a:r>
            <a:rPr lang="id-ID" sz="1400">
              <a:solidFill>
                <a:srgbClr val="FF0000"/>
              </a:solidFill>
              <a:latin typeface="+mn-lt"/>
            </a:rPr>
            <a:t> pada Evaluasi SAKIP</a:t>
          </a:r>
          <a:endParaRPr lang="en-US" sz="1400">
            <a:solidFill>
              <a:srgbClr val="FF0000"/>
            </a:solidFill>
            <a:latin typeface="+mn-lt"/>
          </a:endParaRPr>
        </a:p>
      </dgm:t>
    </dgm:pt>
    <dgm:pt modelId="{DF0B2ECA-0A55-433D-BA50-18AEE3C330D9}" type="sibTrans" cxnId="{2C5B2D96-C7DF-4752-9185-51EF2BFD54D3}">
      <dgm:prSet/>
      <dgm:spPr/>
      <dgm:t>
        <a:bodyPr/>
        <a:lstStyle/>
        <a:p>
          <a:endParaRPr lang="en-US">
            <a:latin typeface="+mn-lt"/>
          </a:endParaRPr>
        </a:p>
      </dgm:t>
    </dgm:pt>
    <dgm:pt modelId="{B69D7539-22F0-478A-9DF9-D366434B4F41}" type="parTrans" cxnId="{2C5B2D96-C7DF-4752-9185-51EF2BFD54D3}">
      <dgm:prSet/>
      <dgm:spPr/>
      <dgm:t>
        <a:bodyPr/>
        <a:lstStyle/>
        <a:p>
          <a:endParaRPr lang="en-US">
            <a:latin typeface="+mn-lt"/>
          </a:endParaRPr>
        </a:p>
      </dgm:t>
    </dgm:pt>
    <dgm:pt modelId="{1D96D667-196E-41D4-B344-48F63821B497}">
      <dgm:prSet custT="1"/>
      <dgm:spPr/>
      <dgm:t>
        <a:bodyPr/>
        <a:lstStyle/>
        <a:p>
          <a:r>
            <a:rPr lang="id-ID" sz="1400">
              <a:latin typeface="+mn-lt"/>
            </a:rPr>
            <a:t>Tujuan :</a:t>
          </a:r>
        </a:p>
        <a:p>
          <a:r>
            <a:rPr lang="id-ID" sz="1400">
              <a:latin typeface="+mn-lt"/>
            </a:rPr>
            <a:t>Meningkatnya Organisasi</a:t>
          </a:r>
          <a:r>
            <a:rPr lang="en-US" sz="1400">
              <a:latin typeface="+mn-lt"/>
            </a:rPr>
            <a:t> yang akuntabel dan melayani</a:t>
          </a:r>
        </a:p>
        <a:p>
          <a:r>
            <a:rPr lang="en-US" sz="1400">
              <a:latin typeface="+mn-lt"/>
            </a:rPr>
            <a:t>IK: 1. Nilai Akuntabilitas Kinerja</a:t>
          </a:r>
        </a:p>
        <a:p>
          <a:r>
            <a:rPr lang="en-US" sz="1400">
              <a:latin typeface="+mn-lt"/>
            </a:rPr>
            <a:t>2. Rata-rata Tingkat Kepuasan terhadap Pelayanan internal Organisasi</a:t>
          </a:r>
        </a:p>
      </dgm:t>
    </dgm:pt>
    <dgm:pt modelId="{D2E485C2-C72A-47EA-8723-1A5CE524F45F}" type="parTrans" cxnId="{CEC1BBFF-6195-4E8A-8BD4-8C925CDF086E}">
      <dgm:prSet/>
      <dgm:spPr/>
      <dgm:t>
        <a:bodyPr/>
        <a:lstStyle/>
        <a:p>
          <a:endParaRPr lang="en-US">
            <a:latin typeface="+mn-lt"/>
          </a:endParaRPr>
        </a:p>
      </dgm:t>
    </dgm:pt>
    <dgm:pt modelId="{C828FDB5-A566-482F-8634-8E652D360FD8}" type="sibTrans" cxnId="{CEC1BBFF-6195-4E8A-8BD4-8C925CDF086E}">
      <dgm:prSet/>
      <dgm:spPr/>
      <dgm:t>
        <a:bodyPr/>
        <a:lstStyle/>
        <a:p>
          <a:endParaRPr lang="en-US">
            <a:latin typeface="+mn-lt"/>
          </a:endParaRPr>
        </a:p>
      </dgm:t>
    </dgm:pt>
    <dgm:pt modelId="{E37A7C28-8837-46A9-9CE4-BC48198E8568}">
      <dgm:prSet custT="1"/>
      <dgm:spPr/>
      <dgm:t>
        <a:bodyPr/>
        <a:lstStyle/>
        <a:p>
          <a:r>
            <a:rPr lang="id-ID" sz="1100">
              <a:latin typeface="+mn-lt"/>
            </a:rPr>
            <a:t>Meningkatnya Kesesuaian Laporan dengan Pedoman Penyusunan Laporan</a:t>
          </a:r>
        </a:p>
        <a:p>
          <a:r>
            <a:rPr lang="id-ID" sz="1100">
              <a:latin typeface="+mn-lt"/>
            </a:rPr>
            <a:t>IK : Persentase Dokumen Pelaporan yg sesuai dg pedoman penyusunan Laporan</a:t>
          </a:r>
          <a:endParaRPr lang="en-US" sz="1100">
            <a:latin typeface="+mn-lt"/>
          </a:endParaRPr>
        </a:p>
      </dgm:t>
    </dgm:pt>
    <dgm:pt modelId="{7B2E4C46-C5F0-4145-8ACA-D04A4B7E75E1}" type="parTrans" cxnId="{11C2E9A7-B85E-4C50-8BA4-0D2700751CBA}">
      <dgm:prSet/>
      <dgm:spPr/>
      <dgm:t>
        <a:bodyPr/>
        <a:lstStyle/>
        <a:p>
          <a:endParaRPr lang="en-US">
            <a:latin typeface="+mn-lt"/>
          </a:endParaRPr>
        </a:p>
      </dgm:t>
    </dgm:pt>
    <dgm:pt modelId="{E472BDA3-156E-417A-81F9-98FE73F4B7D0}" type="sibTrans" cxnId="{11C2E9A7-B85E-4C50-8BA4-0D2700751CBA}">
      <dgm:prSet/>
      <dgm:spPr/>
      <dgm:t>
        <a:bodyPr/>
        <a:lstStyle/>
        <a:p>
          <a:endParaRPr lang="en-US">
            <a:latin typeface="+mn-lt"/>
          </a:endParaRPr>
        </a:p>
      </dgm:t>
    </dgm:pt>
    <dgm:pt modelId="{47BA2B50-6620-42FE-A6CC-969BC3C63CF5}">
      <dgm:prSet custT="1"/>
      <dgm:spPr/>
      <dgm:t>
        <a:bodyPr/>
        <a:lstStyle/>
        <a:p>
          <a:r>
            <a:rPr lang="id-ID" sz="1200">
              <a:latin typeface="+mn-lt"/>
            </a:rPr>
            <a:t>Meningkatnya tindak lanjut temuan pemeriksaan</a:t>
          </a:r>
        </a:p>
        <a:p>
          <a:r>
            <a:rPr lang="id-ID" sz="1200">
              <a:latin typeface="+mn-lt"/>
            </a:rPr>
            <a:t>IK: % temuan pemeriksaan yang ditindaklanjuti   </a:t>
          </a:r>
          <a:endParaRPr lang="en-US" sz="1200">
            <a:latin typeface="+mn-lt"/>
          </a:endParaRPr>
        </a:p>
      </dgm:t>
    </dgm:pt>
    <dgm:pt modelId="{57FFACF7-FA7C-4920-9709-940E93E22483}" type="parTrans" cxnId="{F24D83C2-6E54-4499-9B5C-6A1BD63EBF1E}">
      <dgm:prSet/>
      <dgm:spPr/>
      <dgm:t>
        <a:bodyPr/>
        <a:lstStyle/>
        <a:p>
          <a:endParaRPr lang="en-US">
            <a:latin typeface="+mn-lt"/>
          </a:endParaRPr>
        </a:p>
      </dgm:t>
    </dgm:pt>
    <dgm:pt modelId="{6A64AA84-2371-4321-AB60-E912CD937D9E}" type="sibTrans" cxnId="{F24D83C2-6E54-4499-9B5C-6A1BD63EBF1E}">
      <dgm:prSet/>
      <dgm:spPr/>
      <dgm:t>
        <a:bodyPr/>
        <a:lstStyle/>
        <a:p>
          <a:endParaRPr lang="en-US">
            <a:latin typeface="+mn-lt"/>
          </a:endParaRPr>
        </a:p>
      </dgm:t>
    </dgm:pt>
    <dgm:pt modelId="{889B2841-E0B8-4623-B02C-83996F208E30}">
      <dgm:prSet custT="1"/>
      <dgm:spPr/>
      <dgm:t>
        <a:bodyPr/>
        <a:lstStyle/>
        <a:p>
          <a:r>
            <a:rPr lang="id-ID" sz="1100">
              <a:latin typeface="+mn-lt"/>
            </a:rPr>
            <a:t>Meningkatnya  kualitas penatausahaan keuangan</a:t>
          </a:r>
        </a:p>
        <a:p>
          <a:r>
            <a:rPr lang="id-ID" sz="1100">
              <a:latin typeface="+mn-lt"/>
            </a:rPr>
            <a:t>IK: persentase pengurangan kesalahan hasil verifikasi keuangan </a:t>
          </a:r>
          <a:endParaRPr lang="en-US" sz="1100">
            <a:latin typeface="+mn-lt"/>
          </a:endParaRPr>
        </a:p>
      </dgm:t>
    </dgm:pt>
    <dgm:pt modelId="{934E0861-05D4-42AF-A928-ABB7224B5B81}" type="parTrans" cxnId="{B637B332-1515-4749-8F46-AE4BF87F0F4E}">
      <dgm:prSet/>
      <dgm:spPr/>
      <dgm:t>
        <a:bodyPr/>
        <a:lstStyle/>
        <a:p>
          <a:endParaRPr lang="en-US">
            <a:latin typeface="+mn-lt"/>
          </a:endParaRPr>
        </a:p>
      </dgm:t>
    </dgm:pt>
    <dgm:pt modelId="{DDCA7AB4-CBAD-40BA-9426-A0A166F5259B}" type="sibTrans" cxnId="{B637B332-1515-4749-8F46-AE4BF87F0F4E}">
      <dgm:prSet/>
      <dgm:spPr/>
      <dgm:t>
        <a:bodyPr/>
        <a:lstStyle/>
        <a:p>
          <a:endParaRPr lang="en-US">
            <a:latin typeface="+mn-lt"/>
          </a:endParaRPr>
        </a:p>
      </dgm:t>
    </dgm:pt>
    <dgm:pt modelId="{1748B381-11D7-4112-B3DF-8710CCA22DA6}">
      <dgm:prSet custT="1"/>
      <dgm:spPr/>
      <dgm:t>
        <a:bodyPr/>
        <a:lstStyle/>
        <a:p>
          <a:r>
            <a:rPr lang="id-ID" sz="1000">
              <a:latin typeface="+mn-lt"/>
            </a:rPr>
            <a:t>Meningkatnya Implementasi DOkumen Perangkat Daerah</a:t>
          </a:r>
        </a:p>
        <a:p>
          <a:r>
            <a:rPr lang="id-ID" sz="1000">
              <a:latin typeface="+mn-lt"/>
            </a:rPr>
            <a:t>IK : Persentase kesesuaian DOkumen Perangkat Daerah dengan Dokumen Penganggaran</a:t>
          </a:r>
        </a:p>
        <a:p>
          <a:r>
            <a:rPr lang="id-ID" sz="600">
              <a:solidFill>
                <a:srgbClr val="FF0000"/>
              </a:solidFill>
              <a:latin typeface="+mn-lt"/>
            </a:rPr>
            <a:t>(Rencana Kerja Tahunan dg RKA,</a:t>
          </a:r>
        </a:p>
        <a:p>
          <a:r>
            <a:rPr lang="id-ID" sz="600">
              <a:solidFill>
                <a:srgbClr val="FF0000"/>
              </a:solidFill>
              <a:latin typeface="+mn-lt"/>
            </a:rPr>
            <a:t>DPA dg APBD,</a:t>
          </a:r>
        </a:p>
        <a:p>
          <a:r>
            <a:rPr lang="id-ID" sz="600">
              <a:solidFill>
                <a:srgbClr val="FF0000"/>
              </a:solidFill>
              <a:latin typeface="+mn-lt"/>
            </a:rPr>
            <a:t>Rencana Aksi dg Rencana Anggaran Kas)</a:t>
          </a:r>
        </a:p>
      </dgm:t>
    </dgm:pt>
    <dgm:pt modelId="{DC9B0D98-E510-40EE-9ED6-981F41A13B35}" type="parTrans" cxnId="{52F02497-C9F7-48AF-9D6C-D6D8BB6B363E}">
      <dgm:prSet/>
      <dgm:spPr/>
      <dgm:t>
        <a:bodyPr/>
        <a:lstStyle/>
        <a:p>
          <a:endParaRPr lang="en-US">
            <a:latin typeface="+mn-lt"/>
          </a:endParaRPr>
        </a:p>
      </dgm:t>
    </dgm:pt>
    <dgm:pt modelId="{D45D7444-9D33-4910-9B57-ABBEBDFB2531}" type="sibTrans" cxnId="{52F02497-C9F7-48AF-9D6C-D6D8BB6B363E}">
      <dgm:prSet/>
      <dgm:spPr/>
      <dgm:t>
        <a:bodyPr/>
        <a:lstStyle/>
        <a:p>
          <a:endParaRPr lang="en-US">
            <a:latin typeface="+mn-lt"/>
          </a:endParaRPr>
        </a:p>
      </dgm:t>
    </dgm:pt>
    <dgm:pt modelId="{254F8657-F7C9-45D7-8BE4-FC8629A001CA}">
      <dgm:prSet custT="1"/>
      <dgm:spPr/>
      <dgm:t>
        <a:bodyPr/>
        <a:lstStyle/>
        <a:p>
          <a:r>
            <a:rPr lang="en-US" sz="1000">
              <a:latin typeface="+mn-lt"/>
            </a:rPr>
            <a:t>M</a:t>
          </a:r>
          <a:r>
            <a:rPr lang="id-ID" sz="1000">
              <a:latin typeface="+mn-lt"/>
            </a:rPr>
            <a:t>eningkatnya Pemanfaatan laporan terhadap perencanaan perangkat Daerah</a:t>
          </a:r>
        </a:p>
        <a:p>
          <a:r>
            <a:rPr lang="id-ID" sz="1000">
              <a:latin typeface="+mn-lt"/>
            </a:rPr>
            <a:t>IK </a:t>
          </a:r>
          <a:r>
            <a:rPr lang="id-ID" sz="1000">
              <a:solidFill>
                <a:srgbClr val="FF0000"/>
              </a:solidFill>
              <a:latin typeface="+mn-lt"/>
            </a:rPr>
            <a:t>: </a:t>
          </a:r>
          <a:r>
            <a:rPr lang="id-ID" sz="1000" u="sng">
              <a:solidFill>
                <a:srgbClr val="FF0000"/>
              </a:solidFill>
              <a:latin typeface="+mn-lt"/>
            </a:rPr>
            <a:t>Persentase Hasil evaluasi yg ditindaklanjuti dlm dokumen perangkat Daerah</a:t>
          </a:r>
          <a:r>
            <a:rPr lang="en-US" sz="1000" u="sng">
              <a:solidFill>
                <a:srgbClr val="FF0000"/>
              </a:solidFill>
              <a:latin typeface="+mn-lt"/>
            </a:rPr>
            <a:t>??</a:t>
          </a:r>
        </a:p>
      </dgm:t>
    </dgm:pt>
    <dgm:pt modelId="{A7ECF27D-ABD2-4F68-8469-F170D08071DC}" type="parTrans" cxnId="{D7E7C0A0-5619-407A-87CF-F0CF27ABB87F}">
      <dgm:prSet/>
      <dgm:spPr/>
      <dgm:t>
        <a:bodyPr/>
        <a:lstStyle/>
        <a:p>
          <a:endParaRPr lang="en-US">
            <a:latin typeface="+mn-lt"/>
          </a:endParaRPr>
        </a:p>
      </dgm:t>
    </dgm:pt>
    <dgm:pt modelId="{35F16FB5-1ED2-4DA6-832E-AFC52DFBD3DE}" type="sibTrans" cxnId="{D7E7C0A0-5619-407A-87CF-F0CF27ABB87F}">
      <dgm:prSet/>
      <dgm:spPr/>
      <dgm:t>
        <a:bodyPr/>
        <a:lstStyle/>
        <a:p>
          <a:endParaRPr lang="en-US">
            <a:latin typeface="+mn-lt"/>
          </a:endParaRPr>
        </a:p>
      </dgm:t>
    </dgm:pt>
    <dgm:pt modelId="{506737D9-7A9E-4242-8405-0BCDE41B0ACD}">
      <dgm:prSet custT="1"/>
      <dgm:spPr/>
      <dgm:t>
        <a:bodyPr/>
        <a:lstStyle/>
        <a:p>
          <a:r>
            <a:rPr lang="id-ID" sz="1100">
              <a:latin typeface="+mn-lt"/>
            </a:rPr>
            <a:t>Tersusunnya Dokumen Pengendalian Internal Perangkat Daerah tepat waktu</a:t>
          </a:r>
        </a:p>
        <a:p>
          <a:r>
            <a:rPr lang="id-ID" sz="1100">
              <a:latin typeface="+mn-lt"/>
            </a:rPr>
            <a:t>IK : Jumlah  Dokumen Pendalian Internal yg disusun tepat waktu</a:t>
          </a:r>
        </a:p>
        <a:p>
          <a:r>
            <a:rPr lang="id-ID" sz="1100">
              <a:solidFill>
                <a:srgbClr val="FF0000"/>
              </a:solidFill>
              <a:latin typeface="+mn-lt"/>
            </a:rPr>
            <a:t>(Dok SPIP)</a:t>
          </a:r>
          <a:endParaRPr lang="en-US" sz="1100">
            <a:solidFill>
              <a:srgbClr val="FF0000"/>
            </a:solidFill>
            <a:latin typeface="+mn-lt"/>
          </a:endParaRPr>
        </a:p>
      </dgm:t>
    </dgm:pt>
    <dgm:pt modelId="{FAD7E61E-A891-4CC2-903F-960EBF1B2170}" type="parTrans" cxnId="{DE46B267-6FE4-4C5D-8C05-47D5D670AF79}">
      <dgm:prSet/>
      <dgm:spPr/>
      <dgm:t>
        <a:bodyPr/>
        <a:lstStyle/>
        <a:p>
          <a:endParaRPr lang="en-US">
            <a:latin typeface="+mn-lt"/>
          </a:endParaRPr>
        </a:p>
      </dgm:t>
    </dgm:pt>
    <dgm:pt modelId="{DDF87BDA-8217-40E9-B90A-CF5C0D371A68}" type="sibTrans" cxnId="{DE46B267-6FE4-4C5D-8C05-47D5D670AF79}">
      <dgm:prSet/>
      <dgm:spPr/>
      <dgm:t>
        <a:bodyPr/>
        <a:lstStyle/>
        <a:p>
          <a:endParaRPr lang="en-US">
            <a:latin typeface="+mn-lt"/>
          </a:endParaRPr>
        </a:p>
      </dgm:t>
    </dgm:pt>
    <dgm:pt modelId="{1E3BAC43-A6BD-4509-A1A9-1EDD489E212E}">
      <dgm:prSet custT="1"/>
      <dgm:spPr/>
      <dgm:t>
        <a:bodyPr/>
        <a:lstStyle/>
        <a:p>
          <a:r>
            <a:rPr lang="id-ID" sz="1100">
              <a:latin typeface="+mn-lt"/>
            </a:rPr>
            <a:t>Meningkatnya ASN </a:t>
          </a:r>
          <a:r>
            <a:rPr lang="en-US" sz="1100">
              <a:latin typeface="+mn-lt"/>
            </a:rPr>
            <a:t>yang mengisi </a:t>
          </a:r>
          <a:r>
            <a:rPr lang="id-ID" sz="1100">
              <a:latin typeface="+mn-lt"/>
            </a:rPr>
            <a:t>LHKPN/LHKASN tepat waktu</a:t>
          </a:r>
        </a:p>
        <a:p>
          <a:r>
            <a:rPr lang="id-ID" sz="1100">
              <a:latin typeface="+mn-lt"/>
            </a:rPr>
            <a:t>IK: Jumlah ASN  yang mengisi LHKPN/ LHKASN tepat waktu</a:t>
          </a:r>
          <a:endParaRPr lang="en-US" sz="1100">
            <a:latin typeface="+mn-lt"/>
          </a:endParaRPr>
        </a:p>
      </dgm:t>
    </dgm:pt>
    <dgm:pt modelId="{81D7446A-C555-4EF7-9EF9-20CC93FA6EC1}" type="sibTrans" cxnId="{6CAD6D99-F522-4158-AC75-284248411415}">
      <dgm:prSet/>
      <dgm:spPr/>
      <dgm:t>
        <a:bodyPr/>
        <a:lstStyle/>
        <a:p>
          <a:endParaRPr lang="en-US">
            <a:latin typeface="+mn-lt"/>
          </a:endParaRPr>
        </a:p>
      </dgm:t>
    </dgm:pt>
    <dgm:pt modelId="{E0DE5A42-1B48-4FDF-9D08-D56166D9C060}" type="parTrans" cxnId="{6CAD6D99-F522-4158-AC75-284248411415}">
      <dgm:prSet/>
      <dgm:spPr/>
      <dgm:t>
        <a:bodyPr/>
        <a:lstStyle/>
        <a:p>
          <a:endParaRPr lang="en-US">
            <a:latin typeface="+mn-lt"/>
          </a:endParaRPr>
        </a:p>
      </dgm:t>
    </dgm:pt>
    <dgm:pt modelId="{A7298AE5-B551-4CD8-A5A9-E789EABB43F3}">
      <dgm:prSet custT="1"/>
      <dgm:spPr/>
      <dgm:t>
        <a:bodyPr/>
        <a:lstStyle/>
        <a:p>
          <a:r>
            <a:rPr lang="id-ID" sz="1400">
              <a:latin typeface="+mn-lt"/>
            </a:rPr>
            <a:t>SS 2</a:t>
          </a:r>
        </a:p>
        <a:p>
          <a:r>
            <a:rPr lang="id-ID" sz="1400">
              <a:latin typeface="+mn-lt"/>
            </a:rPr>
            <a:t>Meningkatnya</a:t>
          </a:r>
          <a:r>
            <a:rPr lang="id-ID" sz="1400" baseline="0">
              <a:latin typeface="+mn-lt"/>
            </a:rPr>
            <a:t>  kualitas pelayanan internal organisasi</a:t>
          </a:r>
        </a:p>
        <a:p>
          <a:r>
            <a:rPr lang="id-ID" sz="1400" baseline="0">
              <a:latin typeface="+mn-lt"/>
            </a:rPr>
            <a:t>IK: 1.Tingkat kepuasan terhadap layanan Umum </a:t>
          </a:r>
        </a:p>
        <a:p>
          <a:r>
            <a:rPr lang="id-ID" sz="1400" baseline="0">
              <a:latin typeface="+mn-lt"/>
            </a:rPr>
            <a:t>2.Tingkat kepuasan terhadap layanan Kepegawaian </a:t>
          </a:r>
        </a:p>
        <a:p>
          <a:r>
            <a:rPr lang="id-ID" sz="1400" b="0" baseline="0">
              <a:latin typeface="+mn-lt"/>
            </a:rPr>
            <a:t>3. Tingkat Kepuasan Terhadap Layanan Aset</a:t>
          </a:r>
          <a:endParaRPr lang="en-US" sz="1400"/>
        </a:p>
      </dgm:t>
    </dgm:pt>
    <dgm:pt modelId="{1DF363B7-8144-417C-9A18-1A15210B28B0}" type="parTrans" cxnId="{CB899A1A-4D31-488C-AB9E-0079A106B3D5}">
      <dgm:prSet/>
      <dgm:spPr/>
      <dgm:t>
        <a:bodyPr/>
        <a:lstStyle/>
        <a:p>
          <a:endParaRPr lang="en-US"/>
        </a:p>
      </dgm:t>
    </dgm:pt>
    <dgm:pt modelId="{212C69C5-E795-449E-8E30-CACE9A16EBA8}" type="sibTrans" cxnId="{CB899A1A-4D31-488C-AB9E-0079A106B3D5}">
      <dgm:prSet/>
      <dgm:spPr/>
      <dgm:t>
        <a:bodyPr/>
        <a:lstStyle/>
        <a:p>
          <a:endParaRPr lang="en-US"/>
        </a:p>
      </dgm:t>
    </dgm:pt>
    <dgm:pt modelId="{A23908D9-1ECE-48DB-A25A-7E938BF46002}">
      <dgm:prSet custT="1"/>
      <dgm:spPr/>
      <dgm:t>
        <a:bodyPr/>
        <a:lstStyle/>
        <a:p>
          <a:r>
            <a:rPr lang="id-ID" sz="1000">
              <a:latin typeface="+mn-lt"/>
            </a:rPr>
            <a:t>Ketersediaan Dokumen Analisa Jabatan dan Peta Jabatan yg sesuai dg regulasi</a:t>
          </a:r>
        </a:p>
        <a:p>
          <a:r>
            <a:rPr lang="id-ID" sz="1000">
              <a:latin typeface="+mn-lt"/>
            </a:rPr>
            <a:t>Ik : Dokumen Anjab yg sesuai dg regulasi</a:t>
          </a:r>
        </a:p>
        <a:p>
          <a:r>
            <a:rPr lang="id-ID" sz="1000">
              <a:latin typeface="+mn-lt"/>
            </a:rPr>
            <a:t>2. Dokumen Peta Jabatan yg sesuai dg regulasi</a:t>
          </a:r>
          <a:endParaRPr lang="en-US" sz="1000"/>
        </a:p>
      </dgm:t>
    </dgm:pt>
    <dgm:pt modelId="{3FADBA0A-AB03-4309-8278-DCAC531389B7}" type="parTrans" cxnId="{BEAB3529-9922-4B08-B2DC-EDF78429D24B}">
      <dgm:prSet/>
      <dgm:spPr/>
      <dgm:t>
        <a:bodyPr/>
        <a:lstStyle/>
        <a:p>
          <a:endParaRPr lang="en-US"/>
        </a:p>
      </dgm:t>
    </dgm:pt>
    <dgm:pt modelId="{0AC2121A-6DCA-4855-B993-37A939A6C4EF}" type="sibTrans" cxnId="{BEAB3529-9922-4B08-B2DC-EDF78429D24B}">
      <dgm:prSet/>
      <dgm:spPr/>
      <dgm:t>
        <a:bodyPr/>
        <a:lstStyle/>
        <a:p>
          <a:endParaRPr lang="en-US"/>
        </a:p>
      </dgm:t>
    </dgm:pt>
    <dgm:pt modelId="{EDB850C8-0940-4A81-AC09-1BA61236C194}">
      <dgm:prSet custT="1"/>
      <dgm:spPr/>
      <dgm:t>
        <a:bodyPr/>
        <a:lstStyle/>
        <a:p>
          <a:r>
            <a:rPr lang="id-ID" sz="1000">
              <a:latin typeface="+mn-lt"/>
            </a:rPr>
            <a:t>Meningkatnya pelayanan umum dan kepegawaian</a:t>
          </a:r>
        </a:p>
        <a:p>
          <a:r>
            <a:rPr lang="id-ID" sz="1000">
              <a:latin typeface="+mn-lt"/>
            </a:rPr>
            <a:t>IK:  1. Persentase layanan adm kepegawaian  sesuai SOP </a:t>
          </a:r>
        </a:p>
        <a:p>
          <a:r>
            <a:rPr lang="id-ID" sz="1000">
              <a:latin typeface="+mn-lt"/>
            </a:rPr>
            <a:t>2. Persentase layanan surat menyurat sesuai SOP</a:t>
          </a:r>
        </a:p>
        <a:p>
          <a:r>
            <a:rPr lang="id-ID" sz="1000">
              <a:latin typeface="+mn-lt"/>
            </a:rPr>
            <a:t>3. Persentase Layanan Sapras sesuai SOP</a:t>
          </a:r>
          <a:endParaRPr lang="en-US" sz="1000"/>
        </a:p>
      </dgm:t>
    </dgm:pt>
    <dgm:pt modelId="{26593BB9-3F6D-42CD-AF5D-86E06FAB05DC}" type="parTrans" cxnId="{7B9012AE-C17F-4C56-9187-063A3471D065}">
      <dgm:prSet/>
      <dgm:spPr/>
      <dgm:t>
        <a:bodyPr/>
        <a:lstStyle/>
        <a:p>
          <a:endParaRPr lang="en-US"/>
        </a:p>
      </dgm:t>
    </dgm:pt>
    <dgm:pt modelId="{5D15C98E-53CD-4CA3-B3D3-AB771BFDF132}" type="sibTrans" cxnId="{7B9012AE-C17F-4C56-9187-063A3471D065}">
      <dgm:prSet/>
      <dgm:spPr/>
      <dgm:t>
        <a:bodyPr/>
        <a:lstStyle/>
        <a:p>
          <a:endParaRPr lang="en-US"/>
        </a:p>
      </dgm:t>
    </dgm:pt>
    <dgm:pt modelId="{720498C5-D58B-430D-A610-9FFBF6F60CE4}">
      <dgm:prSet custT="1"/>
      <dgm:spPr/>
      <dgm:t>
        <a:bodyPr/>
        <a:lstStyle/>
        <a:p>
          <a:r>
            <a:rPr lang="id-ID" sz="1000">
              <a:latin typeface="+mn-lt"/>
            </a:rPr>
            <a:t>Meningkatnya pengelolaan BMD</a:t>
          </a:r>
        </a:p>
        <a:p>
          <a:r>
            <a:rPr lang="id-ID" sz="1000">
              <a:latin typeface="+mn-lt"/>
            </a:rPr>
            <a:t>IK: 1. Persentase BMD dalam kondisi baik</a:t>
          </a:r>
        </a:p>
        <a:p>
          <a:r>
            <a:rPr lang="id-ID" sz="1000">
              <a:latin typeface="+mn-lt"/>
            </a:rPr>
            <a:t>2. Persentase Pemenuhan Kebutuhan Sapras pendukung   kinerja</a:t>
          </a:r>
          <a:endParaRPr lang="en-US" sz="1000"/>
        </a:p>
      </dgm:t>
    </dgm:pt>
    <dgm:pt modelId="{704ACAE5-9E93-41F0-9911-B5448E1CAF90}" type="parTrans" cxnId="{E8921F5E-177F-453E-B3F7-A87560200CC4}">
      <dgm:prSet/>
      <dgm:spPr/>
      <dgm:t>
        <a:bodyPr/>
        <a:lstStyle/>
        <a:p>
          <a:endParaRPr lang="en-US"/>
        </a:p>
      </dgm:t>
    </dgm:pt>
    <dgm:pt modelId="{A4F417E5-9278-41E2-AE4B-B13560088929}" type="sibTrans" cxnId="{E8921F5E-177F-453E-B3F7-A87560200CC4}">
      <dgm:prSet/>
      <dgm:spPr/>
      <dgm:t>
        <a:bodyPr/>
        <a:lstStyle/>
        <a:p>
          <a:endParaRPr lang="en-US"/>
        </a:p>
      </dgm:t>
    </dgm:pt>
    <dgm:pt modelId="{BDA7746E-5D2A-4469-B2CC-914C3C2D47F3}">
      <dgm:prSet custT="1"/>
      <dgm:spPr/>
      <dgm:t>
        <a:bodyPr/>
        <a:lstStyle/>
        <a:p>
          <a:r>
            <a:rPr lang="id-ID" sz="1000">
              <a:latin typeface="+mn-lt"/>
            </a:rPr>
            <a:t>Meningkatnya Kapasitas SDM Organisasi</a:t>
          </a:r>
        </a:p>
        <a:p>
          <a:r>
            <a:rPr lang="id-ID" sz="1000">
              <a:latin typeface="+mn-lt"/>
            </a:rPr>
            <a:t>IK : Jumlah SDM yang mengikuti Bimtek</a:t>
          </a:r>
          <a:endParaRPr lang="en-US" sz="1000"/>
        </a:p>
      </dgm:t>
    </dgm:pt>
    <dgm:pt modelId="{51127496-CFE3-46C6-A371-BE00803F0B71}" type="parTrans" cxnId="{6DE5C73C-1B03-4CF5-9198-4AFD577866C0}">
      <dgm:prSet/>
      <dgm:spPr/>
      <dgm:t>
        <a:bodyPr/>
        <a:lstStyle/>
        <a:p>
          <a:endParaRPr lang="en-US"/>
        </a:p>
      </dgm:t>
    </dgm:pt>
    <dgm:pt modelId="{A4CD364E-0C3B-460E-AF39-AE4DE5F0E459}" type="sibTrans" cxnId="{6DE5C73C-1B03-4CF5-9198-4AFD577866C0}">
      <dgm:prSet/>
      <dgm:spPr/>
      <dgm:t>
        <a:bodyPr/>
        <a:lstStyle/>
        <a:p>
          <a:endParaRPr lang="en-US"/>
        </a:p>
      </dgm:t>
    </dgm:pt>
    <dgm:pt modelId="{57674713-5897-429D-8D85-CF7F96D0B5D2}">
      <dgm:prSet custT="1"/>
      <dgm:spPr/>
      <dgm:t>
        <a:bodyPr/>
        <a:lstStyle/>
        <a:p>
          <a:r>
            <a:rPr lang="id-ID" sz="1000">
              <a:latin typeface="+mn-lt"/>
            </a:rPr>
            <a:t>Ketersediaan data kepegawaian yang akurat</a:t>
          </a:r>
        </a:p>
        <a:p>
          <a:r>
            <a:rPr lang="id-ID" sz="1000">
              <a:latin typeface="+mn-lt"/>
            </a:rPr>
            <a:t>IK: Persentase ketersediaan data kepegawaian</a:t>
          </a:r>
          <a:endParaRPr lang="en-US" sz="1000"/>
        </a:p>
      </dgm:t>
    </dgm:pt>
    <dgm:pt modelId="{F3DA7CF8-495F-458E-94DD-A35997DD2525}" type="parTrans" cxnId="{4846267B-4B95-4B1C-9664-102F31A655B5}">
      <dgm:prSet/>
      <dgm:spPr/>
      <dgm:t>
        <a:bodyPr/>
        <a:lstStyle/>
        <a:p>
          <a:endParaRPr lang="en-US"/>
        </a:p>
      </dgm:t>
    </dgm:pt>
    <dgm:pt modelId="{CF119A29-1645-4B94-A794-639392C749A5}" type="sibTrans" cxnId="{4846267B-4B95-4B1C-9664-102F31A655B5}">
      <dgm:prSet/>
      <dgm:spPr/>
      <dgm:t>
        <a:bodyPr/>
        <a:lstStyle/>
        <a:p>
          <a:endParaRPr lang="en-US"/>
        </a:p>
      </dgm:t>
    </dgm:pt>
    <dgm:pt modelId="{8142F808-D6C2-4983-AAD6-D5A05775D26D}">
      <dgm:prSet custT="1"/>
      <dgm:spPr/>
      <dgm:t>
        <a:bodyPr/>
        <a:lstStyle/>
        <a:p>
          <a:r>
            <a:rPr lang="id-ID" sz="1000">
              <a:latin typeface="+mn-lt"/>
            </a:rPr>
            <a:t>Tersusunnya Uraian Tugas ASN sesuai regulasi</a:t>
          </a:r>
        </a:p>
        <a:p>
          <a:r>
            <a:rPr lang="id-ID" sz="1000">
              <a:latin typeface="+mn-lt"/>
            </a:rPr>
            <a:t>IK : Dokumen Uraian tugas yg sesuai regulasi </a:t>
          </a:r>
          <a:endParaRPr lang="en-US" sz="1000"/>
        </a:p>
      </dgm:t>
    </dgm:pt>
    <dgm:pt modelId="{E2909D04-BC45-4238-973F-39212663CB7B}" type="parTrans" cxnId="{A23B29EE-5E68-4306-9624-FE79B33C7621}">
      <dgm:prSet/>
      <dgm:spPr/>
      <dgm:t>
        <a:bodyPr/>
        <a:lstStyle/>
        <a:p>
          <a:endParaRPr lang="en-US"/>
        </a:p>
      </dgm:t>
    </dgm:pt>
    <dgm:pt modelId="{A1DB892C-3168-4C68-95BB-1DCC67C60554}" type="sibTrans" cxnId="{A23B29EE-5E68-4306-9624-FE79B33C7621}">
      <dgm:prSet/>
      <dgm:spPr/>
      <dgm:t>
        <a:bodyPr/>
        <a:lstStyle/>
        <a:p>
          <a:endParaRPr lang="en-US"/>
        </a:p>
      </dgm:t>
    </dgm:pt>
    <dgm:pt modelId="{FBF75495-9E5F-4D5F-AA9E-8342EB146C3F}">
      <dgm:prSet custT="1"/>
      <dgm:spPr/>
      <dgm:t>
        <a:bodyPr/>
        <a:lstStyle/>
        <a:p>
          <a:r>
            <a:rPr lang="id-ID" sz="1000">
              <a:latin typeface="+mn-lt"/>
            </a:rPr>
            <a:t>Tersusunnya Dokumen SOP sesuai regulasi</a:t>
          </a:r>
        </a:p>
        <a:p>
          <a:r>
            <a:rPr lang="id-ID" sz="1000">
              <a:latin typeface="+mn-lt"/>
            </a:rPr>
            <a:t>IK : Dokumen SOP yg sesuai regulasi</a:t>
          </a:r>
          <a:endParaRPr lang="en-US" sz="1000"/>
        </a:p>
      </dgm:t>
    </dgm:pt>
    <dgm:pt modelId="{940971DB-8703-4751-B52B-0FD1738F7E75}" type="parTrans" cxnId="{6C4D8672-6DED-4398-A05A-3CDE52106DE5}">
      <dgm:prSet/>
      <dgm:spPr/>
      <dgm:t>
        <a:bodyPr/>
        <a:lstStyle/>
        <a:p>
          <a:endParaRPr lang="en-US"/>
        </a:p>
      </dgm:t>
    </dgm:pt>
    <dgm:pt modelId="{01FAB5B0-EE9F-4438-B395-A07E999C5175}" type="sibTrans" cxnId="{6C4D8672-6DED-4398-A05A-3CDE52106DE5}">
      <dgm:prSet/>
      <dgm:spPr/>
      <dgm:t>
        <a:bodyPr/>
        <a:lstStyle/>
        <a:p>
          <a:endParaRPr lang="en-US"/>
        </a:p>
      </dgm:t>
    </dgm:pt>
    <dgm:pt modelId="{9C9B0239-33C3-4F29-A69F-301CF0515C2A}">
      <dgm:prSet custT="1"/>
      <dgm:spPr/>
      <dgm:t>
        <a:bodyPr/>
        <a:lstStyle/>
        <a:p>
          <a:r>
            <a:rPr lang="id-ID" sz="1000">
              <a:latin typeface="+mn-lt"/>
            </a:rPr>
            <a:t>Meningkatnya pemahaman ASN tdh SOP</a:t>
          </a:r>
        </a:p>
        <a:p>
          <a:r>
            <a:rPr lang="id-ID" sz="1000">
              <a:latin typeface="+mn-lt"/>
            </a:rPr>
            <a:t>IK : Jlh ASN yg mengikuti Sosialisasi SOP</a:t>
          </a:r>
          <a:endParaRPr lang="en-US" sz="1000"/>
        </a:p>
      </dgm:t>
    </dgm:pt>
    <dgm:pt modelId="{299793AF-FF90-412C-8036-16861B8C35AF}" type="parTrans" cxnId="{896DCA7A-04A5-4C9A-A26D-006E0AFE948B}">
      <dgm:prSet/>
      <dgm:spPr/>
      <dgm:t>
        <a:bodyPr/>
        <a:lstStyle/>
        <a:p>
          <a:endParaRPr lang="en-US"/>
        </a:p>
      </dgm:t>
    </dgm:pt>
    <dgm:pt modelId="{CFBA3294-D1F2-4F9D-8AA7-B483D74A22F9}" type="sibTrans" cxnId="{896DCA7A-04A5-4C9A-A26D-006E0AFE948B}">
      <dgm:prSet/>
      <dgm:spPr/>
      <dgm:t>
        <a:bodyPr/>
        <a:lstStyle/>
        <a:p>
          <a:endParaRPr lang="en-US"/>
        </a:p>
      </dgm:t>
    </dgm:pt>
    <dgm:pt modelId="{0A947E25-CFCC-48F7-B7B2-F56A3C55DD88}">
      <dgm:prSet custT="1"/>
      <dgm:spPr/>
      <dgm:t>
        <a:bodyPr/>
        <a:lstStyle/>
        <a:p>
          <a:r>
            <a:rPr lang="en-US" sz="1000">
              <a:latin typeface="+mn-lt"/>
            </a:rPr>
            <a:t>Meningkatnya </a:t>
          </a:r>
          <a:r>
            <a:rPr lang="id-ID" sz="1000">
              <a:latin typeface="+mn-lt"/>
            </a:rPr>
            <a:t>BMD </a:t>
          </a:r>
          <a:r>
            <a:rPr lang="en-US" sz="1000">
              <a:latin typeface="+mn-lt"/>
            </a:rPr>
            <a:t> yang diadakan dan dipelihara </a:t>
          </a:r>
          <a:endParaRPr lang="id-ID" sz="1000">
            <a:latin typeface="+mn-lt"/>
          </a:endParaRPr>
        </a:p>
        <a:p>
          <a:r>
            <a:rPr lang="id-ID" sz="1000">
              <a:latin typeface="+mn-lt"/>
            </a:rPr>
            <a:t>IK : 1. Jumlah Aset yg diadakan</a:t>
          </a:r>
        </a:p>
        <a:p>
          <a:r>
            <a:rPr lang="id-ID" sz="1000">
              <a:latin typeface="+mn-lt"/>
            </a:rPr>
            <a:t>2. Jumlah Aset yg dipelihara</a:t>
          </a:r>
        </a:p>
        <a:p>
          <a:r>
            <a:rPr lang="id-ID" sz="1000">
              <a:latin typeface="+mn-lt"/>
            </a:rPr>
            <a:t>3. Jlh Aset yg dihapuskan</a:t>
          </a:r>
          <a:endParaRPr lang="en-US" sz="1000"/>
        </a:p>
      </dgm:t>
    </dgm:pt>
    <dgm:pt modelId="{319C94F5-BC03-4CAE-91AB-A58BEF2F6478}" type="parTrans" cxnId="{24C31387-3D32-4137-9928-07D2B0223549}">
      <dgm:prSet/>
      <dgm:spPr/>
      <dgm:t>
        <a:bodyPr/>
        <a:lstStyle/>
        <a:p>
          <a:endParaRPr lang="en-US"/>
        </a:p>
      </dgm:t>
    </dgm:pt>
    <dgm:pt modelId="{01438497-5F2A-42B1-B325-5301165F6456}" type="sibTrans" cxnId="{24C31387-3D32-4137-9928-07D2B0223549}">
      <dgm:prSet/>
      <dgm:spPr/>
      <dgm:t>
        <a:bodyPr/>
        <a:lstStyle/>
        <a:p>
          <a:endParaRPr lang="en-US"/>
        </a:p>
      </dgm:t>
    </dgm:pt>
    <dgm:pt modelId="{029CF821-CEE5-46D5-9E0C-EB4EF8427713}">
      <dgm:prSet custT="1"/>
      <dgm:spPr/>
      <dgm:t>
        <a:bodyPr/>
        <a:lstStyle/>
        <a:p>
          <a:r>
            <a:rPr lang="en-US" sz="1000">
              <a:latin typeface="+mn-lt"/>
            </a:rPr>
            <a:t>Meningkatnya </a:t>
          </a:r>
          <a:r>
            <a:rPr lang="id-ID" sz="1000">
              <a:latin typeface="+mn-lt"/>
            </a:rPr>
            <a:t>Pengamanan BMD sesuai regulasi </a:t>
          </a:r>
        </a:p>
        <a:p>
          <a:r>
            <a:rPr lang="id-ID" sz="1000">
              <a:latin typeface="+mn-lt"/>
            </a:rPr>
            <a:t>IK : 1.Persentase Aset yg diinventaris</a:t>
          </a:r>
        </a:p>
        <a:p>
          <a:r>
            <a:rPr lang="id-ID" sz="1000">
              <a:latin typeface="+mn-lt"/>
            </a:rPr>
            <a:t>2.Persentase Data Aset yang sudah di Rekon</a:t>
          </a:r>
        </a:p>
        <a:p>
          <a:r>
            <a:rPr lang="id-ID" sz="1000">
              <a:latin typeface="+mn-lt"/>
            </a:rPr>
            <a:t>4.Persentase Aset yg sudah diasuransikan </a:t>
          </a:r>
          <a:endParaRPr lang="en-US" sz="1000"/>
        </a:p>
      </dgm:t>
    </dgm:pt>
    <dgm:pt modelId="{5EDF2F64-AC32-4A1C-9EDD-985A3FE251A8}" type="parTrans" cxnId="{8B25493B-7B51-47CC-A799-A0DD0DEBDC60}">
      <dgm:prSet/>
      <dgm:spPr/>
      <dgm:t>
        <a:bodyPr/>
        <a:lstStyle/>
        <a:p>
          <a:endParaRPr lang="en-US"/>
        </a:p>
      </dgm:t>
    </dgm:pt>
    <dgm:pt modelId="{50838F4F-FCD0-4181-B0AA-E8C808B6F46E}" type="sibTrans" cxnId="{8B25493B-7B51-47CC-A799-A0DD0DEBDC60}">
      <dgm:prSet/>
      <dgm:spPr/>
      <dgm:t>
        <a:bodyPr/>
        <a:lstStyle/>
        <a:p>
          <a:endParaRPr lang="en-US"/>
        </a:p>
      </dgm:t>
    </dgm:pt>
    <dgm:pt modelId="{37600516-B821-4816-9B72-1359FD19A9A3}">
      <dgm:prSet custT="1"/>
      <dgm:spPr/>
      <dgm:t>
        <a:bodyPr/>
        <a:lstStyle/>
        <a:p>
          <a:r>
            <a:rPr lang="id-ID" sz="1000">
              <a:latin typeface="+mn-lt"/>
            </a:rPr>
            <a:t>Tersusunnya Analisa Kebutuhan pengembangan Kapasitas SDM</a:t>
          </a:r>
        </a:p>
        <a:p>
          <a:r>
            <a:rPr lang="id-ID" sz="1000">
              <a:latin typeface="+mn-lt"/>
            </a:rPr>
            <a:t>IK : DOkumen Analisa kebutuhan Pengembangan Kapasitas SDM yg tersusun</a:t>
          </a:r>
          <a:endParaRPr lang="en-US" sz="1000"/>
        </a:p>
      </dgm:t>
    </dgm:pt>
    <dgm:pt modelId="{62C211EB-A2D9-44F6-842C-2F7692D9D6F7}" type="parTrans" cxnId="{C9533818-5C9B-4C2C-9105-2D1A88ACD84D}">
      <dgm:prSet/>
      <dgm:spPr/>
      <dgm:t>
        <a:bodyPr/>
        <a:lstStyle/>
        <a:p>
          <a:endParaRPr lang="en-US"/>
        </a:p>
      </dgm:t>
    </dgm:pt>
    <dgm:pt modelId="{C46DA45D-4B8F-4911-9C76-8E54AB914E93}" type="sibTrans" cxnId="{C9533818-5C9B-4C2C-9105-2D1A88ACD84D}">
      <dgm:prSet/>
      <dgm:spPr/>
      <dgm:t>
        <a:bodyPr/>
        <a:lstStyle/>
        <a:p>
          <a:endParaRPr lang="en-US"/>
        </a:p>
      </dgm:t>
    </dgm:pt>
    <dgm:pt modelId="{8A22A110-F85B-476A-B9BB-CD9DA0EE7F4C}">
      <dgm:prSet custT="1"/>
      <dgm:spPr/>
      <dgm:t>
        <a:bodyPr/>
        <a:lstStyle/>
        <a:p>
          <a:r>
            <a:rPr lang="id-ID" sz="1000">
              <a:latin typeface="+mn-lt"/>
            </a:rPr>
            <a:t>Tersusunnya Rencana Kebutuhan pengembangan Kapasitas SDM</a:t>
          </a:r>
        </a:p>
        <a:p>
          <a:r>
            <a:rPr lang="id-ID" sz="1000">
              <a:latin typeface="+mn-lt"/>
            </a:rPr>
            <a:t>IK : DOkumen Rencana kebutuhan Pengembangan Kapasitas SDM yg tersusun</a:t>
          </a:r>
          <a:endParaRPr lang="en-US" sz="1000"/>
        </a:p>
      </dgm:t>
    </dgm:pt>
    <dgm:pt modelId="{12CEF155-2341-4618-B4D2-DB8655CE79CD}" type="parTrans" cxnId="{083FC7BC-7F7B-447A-8719-4C1E4193A563}">
      <dgm:prSet/>
      <dgm:spPr/>
      <dgm:t>
        <a:bodyPr/>
        <a:lstStyle/>
        <a:p>
          <a:endParaRPr lang="en-US"/>
        </a:p>
      </dgm:t>
    </dgm:pt>
    <dgm:pt modelId="{42DC49CA-383C-4873-ACF7-E9BC301F2788}" type="sibTrans" cxnId="{083FC7BC-7F7B-447A-8719-4C1E4193A563}">
      <dgm:prSet/>
      <dgm:spPr/>
      <dgm:t>
        <a:bodyPr/>
        <a:lstStyle/>
        <a:p>
          <a:endParaRPr lang="en-US"/>
        </a:p>
      </dgm:t>
    </dgm:pt>
    <dgm:pt modelId="{AD8AAC47-4572-45EA-BD1E-37851D261578}" type="pres">
      <dgm:prSet presAssocID="{1A90D506-7D17-4A56-AB3C-FCB057103803}" presName="hierChild1" presStyleCnt="0">
        <dgm:presLayoutVars>
          <dgm:chPref val="1"/>
          <dgm:dir/>
          <dgm:animOne val="branch"/>
          <dgm:animLvl val="lvl"/>
          <dgm:resizeHandles/>
        </dgm:presLayoutVars>
      </dgm:prSet>
      <dgm:spPr/>
    </dgm:pt>
    <dgm:pt modelId="{60C88A39-5DE5-4AD8-8124-3660B32B3F49}" type="pres">
      <dgm:prSet presAssocID="{1D96D667-196E-41D4-B344-48F63821B497}" presName="hierRoot1" presStyleCnt="0"/>
      <dgm:spPr/>
    </dgm:pt>
    <dgm:pt modelId="{1F809B80-F2B1-41D3-85DA-C700167161E8}" type="pres">
      <dgm:prSet presAssocID="{1D96D667-196E-41D4-B344-48F63821B497}" presName="composite" presStyleCnt="0"/>
      <dgm:spPr/>
    </dgm:pt>
    <dgm:pt modelId="{1D81943C-A9D2-4FA9-BAC5-4E01D693D888}" type="pres">
      <dgm:prSet presAssocID="{1D96D667-196E-41D4-B344-48F63821B497}" presName="background" presStyleLbl="node0" presStyleIdx="0" presStyleCnt="1"/>
      <dgm:spPr/>
    </dgm:pt>
    <dgm:pt modelId="{96BFB845-0298-4678-942F-EB1335181956}" type="pres">
      <dgm:prSet presAssocID="{1D96D667-196E-41D4-B344-48F63821B497}" presName="text" presStyleLbl="fgAcc0" presStyleIdx="0" presStyleCnt="1" custScaleX="619717" custScaleY="257497" custLinFactY="-147877" custLinFactNeighborX="20082" custLinFactNeighborY="-200000">
        <dgm:presLayoutVars>
          <dgm:chPref val="3"/>
        </dgm:presLayoutVars>
      </dgm:prSet>
      <dgm:spPr/>
    </dgm:pt>
    <dgm:pt modelId="{129CFD26-5053-45BB-A78F-F572C8CCEE15}" type="pres">
      <dgm:prSet presAssocID="{1D96D667-196E-41D4-B344-48F63821B497}" presName="hierChild2" presStyleCnt="0"/>
      <dgm:spPr/>
    </dgm:pt>
    <dgm:pt modelId="{F394F64E-0D4B-4B49-B704-C6F30D4BCD72}" type="pres">
      <dgm:prSet presAssocID="{B06A0757-884D-4D6A-8163-7453DB5739FC}" presName="Name10" presStyleLbl="parChTrans1D2" presStyleIdx="0" presStyleCnt="2"/>
      <dgm:spPr/>
    </dgm:pt>
    <dgm:pt modelId="{68E06880-6FC7-46F9-891C-7ADFA45F96A1}" type="pres">
      <dgm:prSet presAssocID="{0C3CACE5-B2A0-4E0D-B290-8611A20CD8C7}" presName="hierRoot2" presStyleCnt="0"/>
      <dgm:spPr/>
    </dgm:pt>
    <dgm:pt modelId="{06837CAC-5958-44A4-80F3-CC5D0363DCA3}" type="pres">
      <dgm:prSet presAssocID="{0C3CACE5-B2A0-4E0D-B290-8611A20CD8C7}" presName="composite2" presStyleCnt="0"/>
      <dgm:spPr/>
    </dgm:pt>
    <dgm:pt modelId="{ED958A76-5899-4778-A708-92EB583E4CB0}" type="pres">
      <dgm:prSet presAssocID="{0C3CACE5-B2A0-4E0D-B290-8611A20CD8C7}" presName="background2" presStyleLbl="node2" presStyleIdx="0" presStyleCnt="2"/>
      <dgm:spPr/>
    </dgm:pt>
    <dgm:pt modelId="{59BC27D1-0ED7-4EB5-80A6-1E5AFAF2AA65}" type="pres">
      <dgm:prSet presAssocID="{0C3CACE5-B2A0-4E0D-B290-8611A20CD8C7}" presName="text2" presStyleLbl="fgAcc2" presStyleIdx="0" presStyleCnt="2" custScaleX="304311" custScaleY="213702" custLinFactY="-100000" custLinFactNeighborX="6132" custLinFactNeighborY="-149189">
        <dgm:presLayoutVars>
          <dgm:chPref val="3"/>
        </dgm:presLayoutVars>
      </dgm:prSet>
      <dgm:spPr/>
    </dgm:pt>
    <dgm:pt modelId="{21A041C2-F599-4B5E-97AF-52A7D466168D}" type="pres">
      <dgm:prSet presAssocID="{0C3CACE5-B2A0-4E0D-B290-8611A20CD8C7}" presName="hierChild3" presStyleCnt="0"/>
      <dgm:spPr/>
    </dgm:pt>
    <dgm:pt modelId="{4C6856EE-446E-441E-9BA7-CB4B4C3877B8}" type="pres">
      <dgm:prSet presAssocID="{1C1FDF42-D269-4AAC-BE42-BA4D9CF69C8C}" presName="Name17" presStyleLbl="parChTrans1D3" presStyleIdx="0" presStyleCnt="7"/>
      <dgm:spPr/>
    </dgm:pt>
    <dgm:pt modelId="{5B5AC4F2-0242-41C6-9E01-C5C5160F83CB}" type="pres">
      <dgm:prSet presAssocID="{7C401F45-F042-484E-810D-BBF904760D8A}" presName="hierRoot3" presStyleCnt="0"/>
      <dgm:spPr/>
    </dgm:pt>
    <dgm:pt modelId="{B1051D5D-14D0-4023-A19D-B3E1C8CA9C02}" type="pres">
      <dgm:prSet presAssocID="{7C401F45-F042-484E-810D-BBF904760D8A}" presName="composite3" presStyleCnt="0"/>
      <dgm:spPr/>
    </dgm:pt>
    <dgm:pt modelId="{289FF294-7557-4CB2-B47E-4DE4D112592A}" type="pres">
      <dgm:prSet presAssocID="{7C401F45-F042-484E-810D-BBF904760D8A}" presName="background3" presStyleLbl="node3" presStyleIdx="0" presStyleCnt="7"/>
      <dgm:spPr/>
    </dgm:pt>
    <dgm:pt modelId="{B6CAA45B-FC3C-444A-B3B5-B4479D000064}" type="pres">
      <dgm:prSet presAssocID="{7C401F45-F042-484E-810D-BBF904760D8A}" presName="text3" presStyleLbl="fgAcc3" presStyleIdx="0" presStyleCnt="7" custScaleX="226794" custScaleY="191338" custLinFactY="-100000" custLinFactNeighborX="32711" custLinFactNeighborY="-103143">
        <dgm:presLayoutVars>
          <dgm:chPref val="3"/>
        </dgm:presLayoutVars>
      </dgm:prSet>
      <dgm:spPr/>
    </dgm:pt>
    <dgm:pt modelId="{F4F79263-CB51-4B0E-A492-278CA3B2C500}" type="pres">
      <dgm:prSet presAssocID="{7C401F45-F042-484E-810D-BBF904760D8A}" presName="hierChild4" presStyleCnt="0"/>
      <dgm:spPr/>
    </dgm:pt>
    <dgm:pt modelId="{868E9A80-FD9A-4651-800F-5558F3DA6671}" type="pres">
      <dgm:prSet presAssocID="{5AF7D469-7739-4BCA-A7C0-611B6D7AA0C5}" presName="Name23" presStyleLbl="parChTrans1D4" presStyleIdx="0" presStyleCnt="18"/>
      <dgm:spPr/>
    </dgm:pt>
    <dgm:pt modelId="{2547EE0F-EC70-4B70-A36D-0BCC3B62AF33}" type="pres">
      <dgm:prSet presAssocID="{600C472A-7DE8-433F-B253-E10E275E9E4E}" presName="hierRoot4" presStyleCnt="0"/>
      <dgm:spPr/>
    </dgm:pt>
    <dgm:pt modelId="{B0C07992-E1C1-407D-B705-0755AC28D410}" type="pres">
      <dgm:prSet presAssocID="{600C472A-7DE8-433F-B253-E10E275E9E4E}" presName="composite4" presStyleCnt="0"/>
      <dgm:spPr/>
    </dgm:pt>
    <dgm:pt modelId="{3D3BD3EC-C063-4FD0-9008-2393EF00E76F}" type="pres">
      <dgm:prSet presAssocID="{600C472A-7DE8-433F-B253-E10E275E9E4E}" presName="background4" presStyleLbl="node4" presStyleIdx="0" presStyleCnt="18"/>
      <dgm:spPr/>
    </dgm:pt>
    <dgm:pt modelId="{4B9AA879-95CA-44B7-9A32-197D9A0BABBF}" type="pres">
      <dgm:prSet presAssocID="{600C472A-7DE8-433F-B253-E10E275E9E4E}" presName="text4" presStyleLbl="fgAcc4" presStyleIdx="0" presStyleCnt="18" custScaleX="94510" custScaleY="768723" custLinFactY="-19003" custLinFactNeighborX="1877" custLinFactNeighborY="-100000">
        <dgm:presLayoutVars>
          <dgm:chPref val="3"/>
        </dgm:presLayoutVars>
      </dgm:prSet>
      <dgm:spPr/>
    </dgm:pt>
    <dgm:pt modelId="{043AA143-27E4-4D86-AE4E-B5B48F3D307A}" type="pres">
      <dgm:prSet presAssocID="{600C472A-7DE8-433F-B253-E10E275E9E4E}" presName="hierChild5" presStyleCnt="0"/>
      <dgm:spPr/>
    </dgm:pt>
    <dgm:pt modelId="{965F9EF4-5D48-46C1-AB95-E0D487AA9FFA}" type="pres">
      <dgm:prSet presAssocID="{E90B2812-E5A7-4416-AC51-991AA4515C64}" presName="Name23" presStyleLbl="parChTrans1D4" presStyleIdx="1" presStyleCnt="18"/>
      <dgm:spPr/>
    </dgm:pt>
    <dgm:pt modelId="{A9FC819B-A68B-402A-B453-03B19351DFC1}" type="pres">
      <dgm:prSet presAssocID="{A4A6993E-2AAF-4FFF-8DF3-67BA295AF0C9}" presName="hierRoot4" presStyleCnt="0"/>
      <dgm:spPr/>
    </dgm:pt>
    <dgm:pt modelId="{C6238B29-CE8A-48C4-BE01-E957B26D3068}" type="pres">
      <dgm:prSet presAssocID="{A4A6993E-2AAF-4FFF-8DF3-67BA295AF0C9}" presName="composite4" presStyleCnt="0"/>
      <dgm:spPr/>
    </dgm:pt>
    <dgm:pt modelId="{63DA7BAF-96B2-464A-9B30-6974E240BDEE}" type="pres">
      <dgm:prSet presAssocID="{A4A6993E-2AAF-4FFF-8DF3-67BA295AF0C9}" presName="background4" presStyleLbl="node4" presStyleIdx="1" presStyleCnt="18"/>
      <dgm:spPr/>
    </dgm:pt>
    <dgm:pt modelId="{0D6BE40B-2C3C-4C74-A4AD-5E0A577CF654}" type="pres">
      <dgm:prSet presAssocID="{A4A6993E-2AAF-4FFF-8DF3-67BA295AF0C9}" presName="text4" presStyleLbl="fgAcc4" presStyleIdx="1" presStyleCnt="18" custScaleX="103621" custScaleY="744158" custLinFactY="-21100" custLinFactNeighborX="-598" custLinFactNeighborY="-100000">
        <dgm:presLayoutVars>
          <dgm:chPref val="3"/>
        </dgm:presLayoutVars>
      </dgm:prSet>
      <dgm:spPr/>
    </dgm:pt>
    <dgm:pt modelId="{C2950FE7-C11A-42A8-981C-FA827095847F}" type="pres">
      <dgm:prSet presAssocID="{A4A6993E-2AAF-4FFF-8DF3-67BA295AF0C9}" presName="hierChild5" presStyleCnt="0"/>
      <dgm:spPr/>
    </dgm:pt>
    <dgm:pt modelId="{A88D7624-37CA-47A6-9A1C-EC7D7615E2C3}" type="pres">
      <dgm:prSet presAssocID="{DC9B0D98-E510-40EE-9ED6-981F41A13B35}" presName="Name23" presStyleLbl="parChTrans1D4" presStyleIdx="2" presStyleCnt="18"/>
      <dgm:spPr/>
    </dgm:pt>
    <dgm:pt modelId="{FC99FA5A-DB22-423B-A365-E5B77955A77C}" type="pres">
      <dgm:prSet presAssocID="{1748B381-11D7-4112-B3DF-8710CCA22DA6}" presName="hierRoot4" presStyleCnt="0"/>
      <dgm:spPr/>
    </dgm:pt>
    <dgm:pt modelId="{5DAF5C78-4E65-4EAF-895A-26A40B558797}" type="pres">
      <dgm:prSet presAssocID="{1748B381-11D7-4112-B3DF-8710CCA22DA6}" presName="composite4" presStyleCnt="0"/>
      <dgm:spPr/>
    </dgm:pt>
    <dgm:pt modelId="{04843DCF-E4E1-48DC-B2D5-57748DC9A9D1}" type="pres">
      <dgm:prSet presAssocID="{1748B381-11D7-4112-B3DF-8710CCA22DA6}" presName="background4" presStyleLbl="node4" presStyleIdx="2" presStyleCnt="18"/>
      <dgm:spPr/>
    </dgm:pt>
    <dgm:pt modelId="{D581F099-D4A1-4A33-AA21-2DCE1F206FA3}" type="pres">
      <dgm:prSet presAssocID="{1748B381-11D7-4112-B3DF-8710CCA22DA6}" presName="text4" presStyleLbl="fgAcc4" presStyleIdx="2" presStyleCnt="18" custScaleX="102883" custScaleY="504694" custLinFactY="-27837" custLinFactNeighborX="-929" custLinFactNeighborY="-100000">
        <dgm:presLayoutVars>
          <dgm:chPref val="3"/>
        </dgm:presLayoutVars>
      </dgm:prSet>
      <dgm:spPr/>
    </dgm:pt>
    <dgm:pt modelId="{DCE06FA7-BE91-4F83-B0FD-87004115786A}" type="pres">
      <dgm:prSet presAssocID="{1748B381-11D7-4112-B3DF-8710CCA22DA6}" presName="hierChild5" presStyleCnt="0"/>
      <dgm:spPr/>
    </dgm:pt>
    <dgm:pt modelId="{2D2A6056-1979-4859-8282-8CD59A01CD5B}" type="pres">
      <dgm:prSet presAssocID="{FF8C397F-F457-47F1-94A9-C7C821AA100B}" presName="Name17" presStyleLbl="parChTrans1D3" presStyleIdx="1" presStyleCnt="7"/>
      <dgm:spPr/>
    </dgm:pt>
    <dgm:pt modelId="{5A802C9D-B9D7-4A9B-959A-7250DDB233A1}" type="pres">
      <dgm:prSet presAssocID="{17654C53-1324-442B-83A6-E4B57C8CB385}" presName="hierRoot3" presStyleCnt="0"/>
      <dgm:spPr/>
    </dgm:pt>
    <dgm:pt modelId="{29A37606-1769-4FEB-984E-EE105506EBDF}" type="pres">
      <dgm:prSet presAssocID="{17654C53-1324-442B-83A6-E4B57C8CB385}" presName="composite3" presStyleCnt="0"/>
      <dgm:spPr/>
    </dgm:pt>
    <dgm:pt modelId="{C100F56E-D7F2-443A-ADBF-B0840953B471}" type="pres">
      <dgm:prSet presAssocID="{17654C53-1324-442B-83A6-E4B57C8CB385}" presName="background3" presStyleLbl="node3" presStyleIdx="1" presStyleCnt="7"/>
      <dgm:spPr/>
    </dgm:pt>
    <dgm:pt modelId="{0AE638C6-D55C-4559-8A1B-FD792AAED0E6}" type="pres">
      <dgm:prSet presAssocID="{17654C53-1324-442B-83A6-E4B57C8CB385}" presName="text3" presStyleLbl="fgAcc3" presStyleIdx="1" presStyleCnt="7" custScaleX="205913" custScaleY="194559" custLinFactY="-100000" custLinFactNeighborX="67068" custLinFactNeighborY="-102848">
        <dgm:presLayoutVars>
          <dgm:chPref val="3"/>
        </dgm:presLayoutVars>
      </dgm:prSet>
      <dgm:spPr/>
    </dgm:pt>
    <dgm:pt modelId="{E0B9CC99-DA60-4C50-8D56-339B5CA45C26}" type="pres">
      <dgm:prSet presAssocID="{17654C53-1324-442B-83A6-E4B57C8CB385}" presName="hierChild4" presStyleCnt="0"/>
      <dgm:spPr/>
    </dgm:pt>
    <dgm:pt modelId="{B1B9FE76-E4DD-420B-9EB8-DCFFFB57D4E1}" type="pres">
      <dgm:prSet presAssocID="{3C7A0417-4325-4DC5-AB62-9CA9F2D3EC1B}" presName="Name23" presStyleLbl="parChTrans1D4" presStyleIdx="3" presStyleCnt="18"/>
      <dgm:spPr/>
    </dgm:pt>
    <dgm:pt modelId="{4FBBBE76-095A-4209-832E-CBEFA8D13829}" type="pres">
      <dgm:prSet presAssocID="{6D93902D-59C5-468A-BDFA-E43E05E37EEE}" presName="hierRoot4" presStyleCnt="0"/>
      <dgm:spPr/>
    </dgm:pt>
    <dgm:pt modelId="{042156A4-97BD-46C8-B711-AB59D075A275}" type="pres">
      <dgm:prSet presAssocID="{6D93902D-59C5-468A-BDFA-E43E05E37EEE}" presName="composite4" presStyleCnt="0"/>
      <dgm:spPr/>
    </dgm:pt>
    <dgm:pt modelId="{4B524FF8-3C4F-4F4E-BD9C-D52E6919412B}" type="pres">
      <dgm:prSet presAssocID="{6D93902D-59C5-468A-BDFA-E43E05E37EEE}" presName="background4" presStyleLbl="node4" presStyleIdx="3" presStyleCnt="18"/>
      <dgm:spPr/>
    </dgm:pt>
    <dgm:pt modelId="{FAE1F35C-9A3E-4B10-A2A3-16FC5BF74A9B}" type="pres">
      <dgm:prSet presAssocID="{6D93902D-59C5-468A-BDFA-E43E05E37EEE}" presName="text4" presStyleLbl="fgAcc4" presStyleIdx="3" presStyleCnt="18" custScaleX="121358" custScaleY="509632" custLinFactY="-65803" custLinFactNeighborX="-924" custLinFactNeighborY="-100000">
        <dgm:presLayoutVars>
          <dgm:chPref val="3"/>
        </dgm:presLayoutVars>
      </dgm:prSet>
      <dgm:spPr/>
    </dgm:pt>
    <dgm:pt modelId="{CD10108C-2F61-4EAB-B9DB-9F77D9E0B4D6}" type="pres">
      <dgm:prSet presAssocID="{6D93902D-59C5-468A-BDFA-E43E05E37EEE}" presName="hierChild5" presStyleCnt="0"/>
      <dgm:spPr/>
    </dgm:pt>
    <dgm:pt modelId="{29A3EE35-8A98-4245-A8CD-737E8436C5DF}" type="pres">
      <dgm:prSet presAssocID="{7B2E4C46-C5F0-4145-8ACA-D04A4B7E75E1}" presName="Name23" presStyleLbl="parChTrans1D4" presStyleIdx="4" presStyleCnt="18"/>
      <dgm:spPr/>
    </dgm:pt>
    <dgm:pt modelId="{698DAF9A-0352-46CD-80F5-D7C55E01AD2E}" type="pres">
      <dgm:prSet presAssocID="{E37A7C28-8837-46A9-9CE4-BC48198E8568}" presName="hierRoot4" presStyleCnt="0"/>
      <dgm:spPr/>
    </dgm:pt>
    <dgm:pt modelId="{CAF391FB-F89E-4D43-B2C6-D3444DD8D026}" type="pres">
      <dgm:prSet presAssocID="{E37A7C28-8837-46A9-9CE4-BC48198E8568}" presName="composite4" presStyleCnt="0"/>
      <dgm:spPr/>
    </dgm:pt>
    <dgm:pt modelId="{03C67ACD-DC30-41BE-87F4-1284E67E478E}" type="pres">
      <dgm:prSet presAssocID="{E37A7C28-8837-46A9-9CE4-BC48198E8568}" presName="background4" presStyleLbl="node4" presStyleIdx="4" presStyleCnt="18"/>
      <dgm:spPr/>
    </dgm:pt>
    <dgm:pt modelId="{66C0B304-C160-4624-87C2-67A3EB09880D}" type="pres">
      <dgm:prSet presAssocID="{E37A7C28-8837-46A9-9CE4-BC48198E8568}" presName="text4" presStyleLbl="fgAcc4" presStyleIdx="4" presStyleCnt="18" custScaleX="136054" custScaleY="372915" custLinFactY="-66125" custLinFactNeighborX="-4522" custLinFactNeighborY="-100000">
        <dgm:presLayoutVars>
          <dgm:chPref val="3"/>
        </dgm:presLayoutVars>
      </dgm:prSet>
      <dgm:spPr/>
    </dgm:pt>
    <dgm:pt modelId="{011FC68C-9828-4B6B-A9DF-36D6CD442621}" type="pres">
      <dgm:prSet presAssocID="{E37A7C28-8837-46A9-9CE4-BC48198E8568}" presName="hierChild5" presStyleCnt="0"/>
      <dgm:spPr/>
    </dgm:pt>
    <dgm:pt modelId="{A9A69B6E-24EC-40AC-B1C3-B26D8EE96B64}" type="pres">
      <dgm:prSet presAssocID="{A7ECF27D-ABD2-4F68-8469-F170D08071DC}" presName="Name23" presStyleLbl="parChTrans1D4" presStyleIdx="5" presStyleCnt="18"/>
      <dgm:spPr/>
    </dgm:pt>
    <dgm:pt modelId="{904A4615-01AC-4875-BEE2-99FCD90FBF57}" type="pres">
      <dgm:prSet presAssocID="{254F8657-F7C9-45D7-8BE4-FC8629A001CA}" presName="hierRoot4" presStyleCnt="0"/>
      <dgm:spPr/>
    </dgm:pt>
    <dgm:pt modelId="{06F1BD69-6132-4E7B-A1D8-A43EE7320725}" type="pres">
      <dgm:prSet presAssocID="{254F8657-F7C9-45D7-8BE4-FC8629A001CA}" presName="composite4" presStyleCnt="0"/>
      <dgm:spPr/>
    </dgm:pt>
    <dgm:pt modelId="{3BDF0FBD-1970-4D5E-8C40-018AFABF6CD7}" type="pres">
      <dgm:prSet presAssocID="{254F8657-F7C9-45D7-8BE4-FC8629A001CA}" presName="background4" presStyleLbl="node4" presStyleIdx="5" presStyleCnt="18"/>
      <dgm:spPr/>
    </dgm:pt>
    <dgm:pt modelId="{7EF4B010-4433-44DD-A536-37EA9B940405}" type="pres">
      <dgm:prSet presAssocID="{254F8657-F7C9-45D7-8BE4-FC8629A001CA}" presName="text4" presStyleLbl="fgAcc4" presStyleIdx="5" presStyleCnt="18" custScaleX="129055" custScaleY="364717" custLinFactY="-63376" custLinFactNeighborX="-14672" custLinFactNeighborY="-100000">
        <dgm:presLayoutVars>
          <dgm:chPref val="3"/>
        </dgm:presLayoutVars>
      </dgm:prSet>
      <dgm:spPr/>
    </dgm:pt>
    <dgm:pt modelId="{222D10E7-164E-480A-906C-29719BDD0D71}" type="pres">
      <dgm:prSet presAssocID="{254F8657-F7C9-45D7-8BE4-FC8629A001CA}" presName="hierChild5" presStyleCnt="0"/>
      <dgm:spPr/>
    </dgm:pt>
    <dgm:pt modelId="{2F750579-2B2E-47CA-B095-FC2536521732}" type="pres">
      <dgm:prSet presAssocID="{B69D7539-22F0-478A-9DF9-D366434B4F41}" presName="Name17" presStyleLbl="parChTrans1D3" presStyleIdx="2" presStyleCnt="7"/>
      <dgm:spPr/>
    </dgm:pt>
    <dgm:pt modelId="{74CF87F4-190B-412F-830E-E93423FCD8F5}" type="pres">
      <dgm:prSet presAssocID="{8B61C373-06F6-49A1-A428-D6D2AE4E000D}" presName="hierRoot3" presStyleCnt="0"/>
      <dgm:spPr/>
    </dgm:pt>
    <dgm:pt modelId="{9202EF74-4E90-4DD3-A9DA-B8FB5611028C}" type="pres">
      <dgm:prSet presAssocID="{8B61C373-06F6-49A1-A428-D6D2AE4E000D}" presName="composite3" presStyleCnt="0"/>
      <dgm:spPr/>
    </dgm:pt>
    <dgm:pt modelId="{12247028-E75A-4E90-A156-597324FA033B}" type="pres">
      <dgm:prSet presAssocID="{8B61C373-06F6-49A1-A428-D6D2AE4E000D}" presName="background3" presStyleLbl="node3" presStyleIdx="2" presStyleCnt="7"/>
      <dgm:spPr/>
    </dgm:pt>
    <dgm:pt modelId="{F7BEA5D7-8BCB-441B-A57E-AB758AB6620C}" type="pres">
      <dgm:prSet presAssocID="{8B61C373-06F6-49A1-A428-D6D2AE4E000D}" presName="text3" presStyleLbl="fgAcc3" presStyleIdx="2" presStyleCnt="7" custScaleX="254724" custScaleY="161790" custLinFactY="-100000" custLinFactNeighborX="2073" custLinFactNeighborY="-103207">
        <dgm:presLayoutVars>
          <dgm:chPref val="3"/>
        </dgm:presLayoutVars>
      </dgm:prSet>
      <dgm:spPr/>
    </dgm:pt>
    <dgm:pt modelId="{62C3E44E-A01E-4821-8935-C94B184184CA}" type="pres">
      <dgm:prSet presAssocID="{8B61C373-06F6-49A1-A428-D6D2AE4E000D}" presName="hierChild4" presStyleCnt="0"/>
      <dgm:spPr/>
    </dgm:pt>
    <dgm:pt modelId="{A68DA50D-D706-4B08-BFA7-E6F944CF3034}" type="pres">
      <dgm:prSet presAssocID="{934E0861-05D4-42AF-A928-ABB7224B5B81}" presName="Name23" presStyleLbl="parChTrans1D4" presStyleIdx="6" presStyleCnt="18"/>
      <dgm:spPr/>
    </dgm:pt>
    <dgm:pt modelId="{532D6413-6CD2-42A8-9712-C00A7C06B7BD}" type="pres">
      <dgm:prSet presAssocID="{889B2841-E0B8-4623-B02C-83996F208E30}" presName="hierRoot4" presStyleCnt="0"/>
      <dgm:spPr/>
    </dgm:pt>
    <dgm:pt modelId="{200AE327-2406-42B5-9922-B4B650F77BD6}" type="pres">
      <dgm:prSet presAssocID="{889B2841-E0B8-4623-B02C-83996F208E30}" presName="composite4" presStyleCnt="0"/>
      <dgm:spPr/>
    </dgm:pt>
    <dgm:pt modelId="{CB207901-163B-4EB1-ABAB-C8D23715F215}" type="pres">
      <dgm:prSet presAssocID="{889B2841-E0B8-4623-B02C-83996F208E30}" presName="background4" presStyleLbl="node4" presStyleIdx="6" presStyleCnt="18"/>
      <dgm:spPr/>
    </dgm:pt>
    <dgm:pt modelId="{BB3BA310-7618-4354-AA7C-A24486241797}" type="pres">
      <dgm:prSet presAssocID="{889B2841-E0B8-4623-B02C-83996F208E30}" presName="text4" presStyleLbl="fgAcc4" presStyleIdx="6" presStyleCnt="18" custScaleX="129738" custScaleY="388818" custLinFactY="-41486" custLinFactNeighborX="-14288" custLinFactNeighborY="-100000">
        <dgm:presLayoutVars>
          <dgm:chPref val="3"/>
        </dgm:presLayoutVars>
      </dgm:prSet>
      <dgm:spPr/>
    </dgm:pt>
    <dgm:pt modelId="{4E81F5EC-F538-4EBA-813F-BFF001F35325}" type="pres">
      <dgm:prSet presAssocID="{889B2841-E0B8-4623-B02C-83996F208E30}" presName="hierChild5" presStyleCnt="0"/>
      <dgm:spPr/>
    </dgm:pt>
    <dgm:pt modelId="{F13249DE-134E-4EBD-9F0E-D4E4533CA7BA}" type="pres">
      <dgm:prSet presAssocID="{57FFACF7-FA7C-4920-9709-940E93E22483}" presName="Name23" presStyleLbl="parChTrans1D4" presStyleIdx="7" presStyleCnt="18"/>
      <dgm:spPr/>
    </dgm:pt>
    <dgm:pt modelId="{0A34F4D0-8871-41B8-9CC6-50CF9099A42C}" type="pres">
      <dgm:prSet presAssocID="{47BA2B50-6620-42FE-A6CC-969BC3C63CF5}" presName="hierRoot4" presStyleCnt="0"/>
      <dgm:spPr/>
    </dgm:pt>
    <dgm:pt modelId="{574A70B3-FC5F-4AE0-85A0-7746452A129A}" type="pres">
      <dgm:prSet presAssocID="{47BA2B50-6620-42FE-A6CC-969BC3C63CF5}" presName="composite4" presStyleCnt="0"/>
      <dgm:spPr/>
    </dgm:pt>
    <dgm:pt modelId="{1133B25F-3387-4EE1-917F-EDA3AB5E1621}" type="pres">
      <dgm:prSet presAssocID="{47BA2B50-6620-42FE-A6CC-969BC3C63CF5}" presName="background4" presStyleLbl="node4" presStyleIdx="7" presStyleCnt="18"/>
      <dgm:spPr/>
    </dgm:pt>
    <dgm:pt modelId="{26A4B837-9571-4923-BA75-27A06DA7FD1E}" type="pres">
      <dgm:prSet presAssocID="{47BA2B50-6620-42FE-A6CC-969BC3C63CF5}" presName="text4" presStyleLbl="fgAcc4" presStyleIdx="7" presStyleCnt="18" custScaleX="128343" custScaleY="429157" custLinFactY="-43201" custLinFactNeighborX="-17321" custLinFactNeighborY="-100000">
        <dgm:presLayoutVars>
          <dgm:chPref val="3"/>
        </dgm:presLayoutVars>
      </dgm:prSet>
      <dgm:spPr/>
    </dgm:pt>
    <dgm:pt modelId="{47D1EA32-EDED-41B9-A99A-90822D9F881A}" type="pres">
      <dgm:prSet presAssocID="{47BA2B50-6620-42FE-A6CC-969BC3C63CF5}" presName="hierChild5" presStyleCnt="0"/>
      <dgm:spPr/>
    </dgm:pt>
    <dgm:pt modelId="{4034EEBF-5907-4F27-B4E8-92062DDF1C8C}" type="pres">
      <dgm:prSet presAssocID="{FAD7E61E-A891-4CC2-903F-960EBF1B2170}" presName="Name23" presStyleLbl="parChTrans1D4" presStyleIdx="8" presStyleCnt="18"/>
      <dgm:spPr/>
    </dgm:pt>
    <dgm:pt modelId="{D5DBFCEF-3421-4379-904B-8889EA9179E1}" type="pres">
      <dgm:prSet presAssocID="{506737D9-7A9E-4242-8405-0BCDE41B0ACD}" presName="hierRoot4" presStyleCnt="0"/>
      <dgm:spPr/>
    </dgm:pt>
    <dgm:pt modelId="{89BA20FB-6BA5-4309-9639-7B6FFC2AE097}" type="pres">
      <dgm:prSet presAssocID="{506737D9-7A9E-4242-8405-0BCDE41B0ACD}" presName="composite4" presStyleCnt="0"/>
      <dgm:spPr/>
    </dgm:pt>
    <dgm:pt modelId="{D849E511-6BE2-4ED3-8ADD-6042CC08FB27}" type="pres">
      <dgm:prSet presAssocID="{506737D9-7A9E-4242-8405-0BCDE41B0ACD}" presName="background4" presStyleLbl="node4" presStyleIdx="8" presStyleCnt="18"/>
      <dgm:spPr/>
    </dgm:pt>
    <dgm:pt modelId="{BF5872FF-7833-4290-914F-C17A87FEF249}" type="pres">
      <dgm:prSet presAssocID="{506737D9-7A9E-4242-8405-0BCDE41B0ACD}" presName="text4" presStyleLbl="fgAcc4" presStyleIdx="8" presStyleCnt="18" custScaleX="118850" custScaleY="433071" custLinFactY="-41741" custLinFactNeighborX="-8090" custLinFactNeighborY="-100000">
        <dgm:presLayoutVars>
          <dgm:chPref val="3"/>
        </dgm:presLayoutVars>
      </dgm:prSet>
      <dgm:spPr/>
    </dgm:pt>
    <dgm:pt modelId="{2DBC75DD-8855-4381-87D0-0BBD67D00B7C}" type="pres">
      <dgm:prSet presAssocID="{506737D9-7A9E-4242-8405-0BCDE41B0ACD}" presName="hierChild5" presStyleCnt="0"/>
      <dgm:spPr/>
    </dgm:pt>
    <dgm:pt modelId="{03DDE4CD-5235-4196-94DA-3A230AEFD54E}" type="pres">
      <dgm:prSet presAssocID="{E0DE5A42-1B48-4FDF-9D08-D56166D9C060}" presName="Name23" presStyleLbl="parChTrans1D4" presStyleIdx="9" presStyleCnt="18"/>
      <dgm:spPr/>
    </dgm:pt>
    <dgm:pt modelId="{826883FB-5D12-4B1E-A203-5482D9E24A1B}" type="pres">
      <dgm:prSet presAssocID="{1E3BAC43-A6BD-4509-A1A9-1EDD489E212E}" presName="hierRoot4" presStyleCnt="0"/>
      <dgm:spPr/>
    </dgm:pt>
    <dgm:pt modelId="{EDA83F82-1784-4B51-9B17-0C4112D5E8F9}" type="pres">
      <dgm:prSet presAssocID="{1E3BAC43-A6BD-4509-A1A9-1EDD489E212E}" presName="composite4" presStyleCnt="0"/>
      <dgm:spPr/>
    </dgm:pt>
    <dgm:pt modelId="{3663943C-5830-4ABA-9EB4-CD48C15375DF}" type="pres">
      <dgm:prSet presAssocID="{1E3BAC43-A6BD-4509-A1A9-1EDD489E212E}" presName="background4" presStyleLbl="node4" presStyleIdx="9" presStyleCnt="18"/>
      <dgm:spPr/>
    </dgm:pt>
    <dgm:pt modelId="{DEBAAEB5-C085-43D7-A536-925C97F80328}" type="pres">
      <dgm:prSet presAssocID="{1E3BAC43-A6BD-4509-A1A9-1EDD489E212E}" presName="text4" presStyleLbl="fgAcc4" presStyleIdx="9" presStyleCnt="18" custScaleX="109494" custScaleY="413039" custLinFactY="-37316" custLinFactNeighborX="-10872" custLinFactNeighborY="-100000">
        <dgm:presLayoutVars>
          <dgm:chPref val="3"/>
        </dgm:presLayoutVars>
      </dgm:prSet>
      <dgm:spPr/>
    </dgm:pt>
    <dgm:pt modelId="{21F5070A-5A09-46DB-8657-3C312EF04B75}" type="pres">
      <dgm:prSet presAssocID="{1E3BAC43-A6BD-4509-A1A9-1EDD489E212E}" presName="hierChild5" presStyleCnt="0"/>
      <dgm:spPr/>
    </dgm:pt>
    <dgm:pt modelId="{1A2CCD9B-8D5A-4662-8A00-30B7664D941E}" type="pres">
      <dgm:prSet presAssocID="{1DF363B7-8144-417C-9A18-1A15210B28B0}" presName="Name10" presStyleLbl="parChTrans1D2" presStyleIdx="1" presStyleCnt="2"/>
      <dgm:spPr/>
    </dgm:pt>
    <dgm:pt modelId="{E17F342A-3FC0-4FEC-A5F2-142EB459353F}" type="pres">
      <dgm:prSet presAssocID="{A7298AE5-B551-4CD8-A5A9-E789EABB43F3}" presName="hierRoot2" presStyleCnt="0"/>
      <dgm:spPr/>
    </dgm:pt>
    <dgm:pt modelId="{E5D2B246-46F6-4FD8-BDD4-8061132761F8}" type="pres">
      <dgm:prSet presAssocID="{A7298AE5-B551-4CD8-A5A9-E789EABB43F3}" presName="composite2" presStyleCnt="0"/>
      <dgm:spPr/>
    </dgm:pt>
    <dgm:pt modelId="{C41E3A72-074F-44EB-83F8-F1EE3B8DB04B}" type="pres">
      <dgm:prSet presAssocID="{A7298AE5-B551-4CD8-A5A9-E789EABB43F3}" presName="background2" presStyleLbl="node2" presStyleIdx="1" presStyleCnt="2"/>
      <dgm:spPr/>
    </dgm:pt>
    <dgm:pt modelId="{B174D47F-D4C5-4431-B739-F21055300552}" type="pres">
      <dgm:prSet presAssocID="{A7298AE5-B551-4CD8-A5A9-E789EABB43F3}" presName="text2" presStyleLbl="fgAcc2" presStyleIdx="1" presStyleCnt="2" custScaleX="408938" custScaleY="387883" custLinFactY="-100000" custLinFactNeighborX="-79212" custLinFactNeighborY="-149010">
        <dgm:presLayoutVars>
          <dgm:chPref val="3"/>
        </dgm:presLayoutVars>
      </dgm:prSet>
      <dgm:spPr/>
    </dgm:pt>
    <dgm:pt modelId="{A7E0389D-E3D6-43DC-8664-93452EC54E6C}" type="pres">
      <dgm:prSet presAssocID="{A7298AE5-B551-4CD8-A5A9-E789EABB43F3}" presName="hierChild3" presStyleCnt="0"/>
      <dgm:spPr/>
    </dgm:pt>
    <dgm:pt modelId="{3B2352D1-8816-4D41-A7E5-503E24F1A1D1}" type="pres">
      <dgm:prSet presAssocID="{3FADBA0A-AB03-4309-8278-DCAC531389B7}" presName="Name17" presStyleLbl="parChTrans1D3" presStyleIdx="3" presStyleCnt="7"/>
      <dgm:spPr/>
    </dgm:pt>
    <dgm:pt modelId="{B29A7C8D-5C98-48AD-93D1-6E028A08593C}" type="pres">
      <dgm:prSet presAssocID="{A23908D9-1ECE-48DB-A25A-7E938BF46002}" presName="hierRoot3" presStyleCnt="0"/>
      <dgm:spPr/>
    </dgm:pt>
    <dgm:pt modelId="{5D48D3FE-8821-4907-8BFE-D31CF134A06C}" type="pres">
      <dgm:prSet presAssocID="{A23908D9-1ECE-48DB-A25A-7E938BF46002}" presName="composite3" presStyleCnt="0"/>
      <dgm:spPr/>
    </dgm:pt>
    <dgm:pt modelId="{CCEFB598-74A6-42D0-B86F-5EB4D0B16BFA}" type="pres">
      <dgm:prSet presAssocID="{A23908D9-1ECE-48DB-A25A-7E938BF46002}" presName="background3" presStyleLbl="node3" presStyleIdx="3" presStyleCnt="7"/>
      <dgm:spPr/>
    </dgm:pt>
    <dgm:pt modelId="{C6AAB32E-BE98-4150-9E10-FD346DD599E1}" type="pres">
      <dgm:prSet presAssocID="{A23908D9-1ECE-48DB-A25A-7E938BF46002}" presName="text3" presStyleLbl="fgAcc3" presStyleIdx="3" presStyleCnt="7" custScaleX="177669" custScaleY="308877" custLinFactNeighborX="-19662" custLinFactNeighborY="37102">
        <dgm:presLayoutVars>
          <dgm:chPref val="3"/>
        </dgm:presLayoutVars>
      </dgm:prSet>
      <dgm:spPr/>
    </dgm:pt>
    <dgm:pt modelId="{7C0DF2F0-374A-44F3-9893-A744BF874506}" type="pres">
      <dgm:prSet presAssocID="{A23908D9-1ECE-48DB-A25A-7E938BF46002}" presName="hierChild4" presStyleCnt="0"/>
      <dgm:spPr/>
    </dgm:pt>
    <dgm:pt modelId="{E6E60A18-0DA8-4228-8A3D-61D3B2B9D5E8}" type="pres">
      <dgm:prSet presAssocID="{F3DA7CF8-495F-458E-94DD-A35997DD2525}" presName="Name23" presStyleLbl="parChTrans1D4" presStyleIdx="10" presStyleCnt="18"/>
      <dgm:spPr/>
    </dgm:pt>
    <dgm:pt modelId="{3EEEB9BB-519B-4320-ACA0-A66C618BB8C1}" type="pres">
      <dgm:prSet presAssocID="{57674713-5897-429D-8D85-CF7F96D0B5D2}" presName="hierRoot4" presStyleCnt="0"/>
      <dgm:spPr/>
    </dgm:pt>
    <dgm:pt modelId="{F2AED455-D8C5-40F7-8A79-3D5DD93DA137}" type="pres">
      <dgm:prSet presAssocID="{57674713-5897-429D-8D85-CF7F96D0B5D2}" presName="composite4" presStyleCnt="0"/>
      <dgm:spPr/>
    </dgm:pt>
    <dgm:pt modelId="{18A95338-6AB9-4968-AD3F-2FF07395807D}" type="pres">
      <dgm:prSet presAssocID="{57674713-5897-429D-8D85-CF7F96D0B5D2}" presName="background4" presStyleLbl="node4" presStyleIdx="10" presStyleCnt="18"/>
      <dgm:spPr/>
    </dgm:pt>
    <dgm:pt modelId="{BF78F489-FB33-41EA-8017-3F7A866714B1}" type="pres">
      <dgm:prSet presAssocID="{57674713-5897-429D-8D85-CF7F96D0B5D2}" presName="text4" presStyleLbl="fgAcc4" presStyleIdx="10" presStyleCnt="18" custScaleX="120898" custScaleY="288001" custLinFactY="51765" custLinFactNeighborX="-43796" custLinFactNeighborY="100000">
        <dgm:presLayoutVars>
          <dgm:chPref val="3"/>
        </dgm:presLayoutVars>
      </dgm:prSet>
      <dgm:spPr/>
    </dgm:pt>
    <dgm:pt modelId="{C03ACE17-955B-419B-BD73-56DD52F8CCA5}" type="pres">
      <dgm:prSet presAssocID="{57674713-5897-429D-8D85-CF7F96D0B5D2}" presName="hierChild5" presStyleCnt="0"/>
      <dgm:spPr/>
    </dgm:pt>
    <dgm:pt modelId="{ADFA7EBD-B41C-455E-969C-D996B0A608AC}" type="pres">
      <dgm:prSet presAssocID="{E2909D04-BC45-4238-973F-39212663CB7B}" presName="Name23" presStyleLbl="parChTrans1D4" presStyleIdx="11" presStyleCnt="18"/>
      <dgm:spPr/>
    </dgm:pt>
    <dgm:pt modelId="{898FB735-CCCF-4C53-B2A6-2C640EF763C9}" type="pres">
      <dgm:prSet presAssocID="{8142F808-D6C2-4983-AAD6-D5A05775D26D}" presName="hierRoot4" presStyleCnt="0"/>
      <dgm:spPr/>
    </dgm:pt>
    <dgm:pt modelId="{954DA9A3-7C2D-4B32-B480-873EBE5B6A4B}" type="pres">
      <dgm:prSet presAssocID="{8142F808-D6C2-4983-AAD6-D5A05775D26D}" presName="composite4" presStyleCnt="0"/>
      <dgm:spPr/>
    </dgm:pt>
    <dgm:pt modelId="{F281947A-C4B4-42DC-8DC6-268CC51DF956}" type="pres">
      <dgm:prSet presAssocID="{8142F808-D6C2-4983-AAD6-D5A05775D26D}" presName="background4" presStyleLbl="node4" presStyleIdx="11" presStyleCnt="18"/>
      <dgm:spPr/>
    </dgm:pt>
    <dgm:pt modelId="{5BFFBBDB-6CC1-4AB2-9BF1-F301761CF717}" type="pres">
      <dgm:prSet presAssocID="{8142F808-D6C2-4983-AAD6-D5A05775D26D}" presName="text4" presStyleLbl="fgAcc4" presStyleIdx="11" presStyleCnt="18" custScaleX="116826" custScaleY="322320" custLinFactY="53450" custLinFactNeighborX="-33570" custLinFactNeighborY="100000">
        <dgm:presLayoutVars>
          <dgm:chPref val="3"/>
        </dgm:presLayoutVars>
      </dgm:prSet>
      <dgm:spPr/>
    </dgm:pt>
    <dgm:pt modelId="{65741EAF-698F-495B-83F1-3312D07FB8A0}" type="pres">
      <dgm:prSet presAssocID="{8142F808-D6C2-4983-AAD6-D5A05775D26D}" presName="hierChild5" presStyleCnt="0"/>
      <dgm:spPr/>
    </dgm:pt>
    <dgm:pt modelId="{273050C1-2E8C-4A3C-8733-1617FF050DBE}" type="pres">
      <dgm:prSet presAssocID="{26593BB9-3F6D-42CD-AF5D-86E06FAB05DC}" presName="Name17" presStyleLbl="parChTrans1D3" presStyleIdx="4" presStyleCnt="7"/>
      <dgm:spPr/>
    </dgm:pt>
    <dgm:pt modelId="{11F9F9FC-16D1-41E8-9669-EB913B868DB2}" type="pres">
      <dgm:prSet presAssocID="{EDB850C8-0940-4A81-AC09-1BA61236C194}" presName="hierRoot3" presStyleCnt="0"/>
      <dgm:spPr/>
    </dgm:pt>
    <dgm:pt modelId="{BF867015-70C8-4056-BFC0-1FC2F6FA6B5E}" type="pres">
      <dgm:prSet presAssocID="{EDB850C8-0940-4A81-AC09-1BA61236C194}" presName="composite3" presStyleCnt="0"/>
      <dgm:spPr/>
    </dgm:pt>
    <dgm:pt modelId="{D3D72DBB-F967-4B72-B582-D68456A8C75F}" type="pres">
      <dgm:prSet presAssocID="{EDB850C8-0940-4A81-AC09-1BA61236C194}" presName="background3" presStyleLbl="node3" presStyleIdx="4" presStyleCnt="7"/>
      <dgm:spPr/>
    </dgm:pt>
    <dgm:pt modelId="{E69AA7DC-0560-438E-9434-598E77E6204D}" type="pres">
      <dgm:prSet presAssocID="{EDB850C8-0940-4A81-AC09-1BA61236C194}" presName="text3" presStyleLbl="fgAcc3" presStyleIdx="4" presStyleCnt="7" custScaleX="192944" custScaleY="282581" custLinFactNeighborX="-20232" custLinFactNeighborY="38721">
        <dgm:presLayoutVars>
          <dgm:chPref val="3"/>
        </dgm:presLayoutVars>
      </dgm:prSet>
      <dgm:spPr/>
    </dgm:pt>
    <dgm:pt modelId="{929C0BC6-8B0F-483D-B1B3-8E14229A03A4}" type="pres">
      <dgm:prSet presAssocID="{EDB850C8-0940-4A81-AC09-1BA61236C194}" presName="hierChild4" presStyleCnt="0"/>
      <dgm:spPr/>
    </dgm:pt>
    <dgm:pt modelId="{CF660EB0-E49B-4DAD-B816-789E6025AB7F}" type="pres">
      <dgm:prSet presAssocID="{940971DB-8703-4751-B52B-0FD1738F7E75}" presName="Name23" presStyleLbl="parChTrans1D4" presStyleIdx="12" presStyleCnt="18"/>
      <dgm:spPr/>
    </dgm:pt>
    <dgm:pt modelId="{BAF63597-83C6-4252-8209-5F9F47668C11}" type="pres">
      <dgm:prSet presAssocID="{FBF75495-9E5F-4D5F-AA9E-8342EB146C3F}" presName="hierRoot4" presStyleCnt="0"/>
      <dgm:spPr/>
    </dgm:pt>
    <dgm:pt modelId="{CB7619DD-D11F-4D4E-81A8-DFF8041AE12B}" type="pres">
      <dgm:prSet presAssocID="{FBF75495-9E5F-4D5F-AA9E-8342EB146C3F}" presName="composite4" presStyleCnt="0"/>
      <dgm:spPr/>
    </dgm:pt>
    <dgm:pt modelId="{0D96EE07-AF39-456D-AEE4-94E31A5F1A8E}" type="pres">
      <dgm:prSet presAssocID="{FBF75495-9E5F-4D5F-AA9E-8342EB146C3F}" presName="background4" presStyleLbl="node4" presStyleIdx="12" presStyleCnt="18"/>
      <dgm:spPr/>
    </dgm:pt>
    <dgm:pt modelId="{C28EC1D4-4FE8-47C3-BA64-EF9E0EB7870B}" type="pres">
      <dgm:prSet presAssocID="{FBF75495-9E5F-4D5F-AA9E-8342EB146C3F}" presName="text4" presStyleLbl="fgAcc4" presStyleIdx="12" presStyleCnt="18" custScaleX="116103" custScaleY="325688" custLinFactY="73198" custLinFactNeighborX="-20047" custLinFactNeighborY="100000">
        <dgm:presLayoutVars>
          <dgm:chPref val="3"/>
        </dgm:presLayoutVars>
      </dgm:prSet>
      <dgm:spPr/>
    </dgm:pt>
    <dgm:pt modelId="{660F2B34-EC43-4533-B881-E9D36A261598}" type="pres">
      <dgm:prSet presAssocID="{FBF75495-9E5F-4D5F-AA9E-8342EB146C3F}" presName="hierChild5" presStyleCnt="0"/>
      <dgm:spPr/>
    </dgm:pt>
    <dgm:pt modelId="{6EE83928-462B-49D5-A2AA-A0AA3A4009F8}" type="pres">
      <dgm:prSet presAssocID="{299793AF-FF90-412C-8036-16861B8C35AF}" presName="Name23" presStyleLbl="parChTrans1D4" presStyleIdx="13" presStyleCnt="18"/>
      <dgm:spPr/>
    </dgm:pt>
    <dgm:pt modelId="{5D3186F0-7523-415F-94F0-9305788798C9}" type="pres">
      <dgm:prSet presAssocID="{9C9B0239-33C3-4F29-A69F-301CF0515C2A}" presName="hierRoot4" presStyleCnt="0"/>
      <dgm:spPr/>
    </dgm:pt>
    <dgm:pt modelId="{5BC7F48E-49A9-454D-9DD8-0199A87229FA}" type="pres">
      <dgm:prSet presAssocID="{9C9B0239-33C3-4F29-A69F-301CF0515C2A}" presName="composite4" presStyleCnt="0"/>
      <dgm:spPr/>
    </dgm:pt>
    <dgm:pt modelId="{2C4F93CB-B751-4C37-8962-0A0E7DE7D688}" type="pres">
      <dgm:prSet presAssocID="{9C9B0239-33C3-4F29-A69F-301CF0515C2A}" presName="background4" presStyleLbl="node4" presStyleIdx="13" presStyleCnt="18"/>
      <dgm:spPr/>
    </dgm:pt>
    <dgm:pt modelId="{4FAEABED-C173-4CB5-B3D6-61E808E6849C}" type="pres">
      <dgm:prSet presAssocID="{9C9B0239-33C3-4F29-A69F-301CF0515C2A}" presName="text4" presStyleLbl="fgAcc4" presStyleIdx="13" presStyleCnt="18" custScaleX="120099" custScaleY="315010" custLinFactY="73174" custLinFactNeighborX="-20045" custLinFactNeighborY="100000">
        <dgm:presLayoutVars>
          <dgm:chPref val="3"/>
        </dgm:presLayoutVars>
      </dgm:prSet>
      <dgm:spPr/>
    </dgm:pt>
    <dgm:pt modelId="{D67B0988-C5AD-4190-A42B-6D2ABBEBDD4D}" type="pres">
      <dgm:prSet presAssocID="{9C9B0239-33C3-4F29-A69F-301CF0515C2A}" presName="hierChild5" presStyleCnt="0"/>
      <dgm:spPr/>
    </dgm:pt>
    <dgm:pt modelId="{FDC51B10-284C-4EED-B338-D9B691B0ADC0}" type="pres">
      <dgm:prSet presAssocID="{704ACAE5-9E93-41F0-9911-B5448E1CAF90}" presName="Name17" presStyleLbl="parChTrans1D3" presStyleIdx="5" presStyleCnt="7"/>
      <dgm:spPr/>
    </dgm:pt>
    <dgm:pt modelId="{4C82584D-8D1D-4A09-9C3F-AD083AB6FB58}" type="pres">
      <dgm:prSet presAssocID="{720498C5-D58B-430D-A610-9FFBF6F60CE4}" presName="hierRoot3" presStyleCnt="0"/>
      <dgm:spPr/>
    </dgm:pt>
    <dgm:pt modelId="{0E851541-A195-47D4-8704-1CBEE303B415}" type="pres">
      <dgm:prSet presAssocID="{720498C5-D58B-430D-A610-9FFBF6F60CE4}" presName="composite3" presStyleCnt="0"/>
      <dgm:spPr/>
    </dgm:pt>
    <dgm:pt modelId="{420C2FA1-C6D2-45E3-B5D5-EF7C782191A0}" type="pres">
      <dgm:prSet presAssocID="{720498C5-D58B-430D-A610-9FFBF6F60CE4}" presName="background3" presStyleLbl="node3" presStyleIdx="5" presStyleCnt="7"/>
      <dgm:spPr/>
    </dgm:pt>
    <dgm:pt modelId="{3D85303F-38FC-4FFE-9ABF-919A1E7C55BE}" type="pres">
      <dgm:prSet presAssocID="{720498C5-D58B-430D-A610-9FFBF6F60CE4}" presName="text3" presStyleLbl="fgAcc3" presStyleIdx="5" presStyleCnt="7" custScaleX="210147" custScaleY="235909" custLinFactNeighborY="35199">
        <dgm:presLayoutVars>
          <dgm:chPref val="3"/>
        </dgm:presLayoutVars>
      </dgm:prSet>
      <dgm:spPr/>
    </dgm:pt>
    <dgm:pt modelId="{AB0EEA05-5F8A-4806-9580-5C048394E189}" type="pres">
      <dgm:prSet presAssocID="{720498C5-D58B-430D-A610-9FFBF6F60CE4}" presName="hierChild4" presStyleCnt="0"/>
      <dgm:spPr/>
    </dgm:pt>
    <dgm:pt modelId="{911A0C0E-AD70-4FDA-B25D-C11A27D683FC}" type="pres">
      <dgm:prSet presAssocID="{319C94F5-BC03-4CAE-91AB-A58BEF2F6478}" presName="Name23" presStyleLbl="parChTrans1D4" presStyleIdx="14" presStyleCnt="18"/>
      <dgm:spPr/>
    </dgm:pt>
    <dgm:pt modelId="{6FF897B3-64D0-4B61-8097-20043FBC6010}" type="pres">
      <dgm:prSet presAssocID="{0A947E25-CFCC-48F7-B7B2-F56A3C55DD88}" presName="hierRoot4" presStyleCnt="0"/>
      <dgm:spPr/>
    </dgm:pt>
    <dgm:pt modelId="{09E81248-ADD9-4777-8234-7573C0B15C0C}" type="pres">
      <dgm:prSet presAssocID="{0A947E25-CFCC-48F7-B7B2-F56A3C55DD88}" presName="composite4" presStyleCnt="0"/>
      <dgm:spPr/>
    </dgm:pt>
    <dgm:pt modelId="{CA718D38-C3F5-49F4-A5A5-5BF032967BDF}" type="pres">
      <dgm:prSet presAssocID="{0A947E25-CFCC-48F7-B7B2-F56A3C55DD88}" presName="background4" presStyleLbl="node4" presStyleIdx="14" presStyleCnt="18"/>
      <dgm:spPr/>
    </dgm:pt>
    <dgm:pt modelId="{66BAFFB8-231E-4F42-A14F-D739D4E6251C}" type="pres">
      <dgm:prSet presAssocID="{0A947E25-CFCC-48F7-B7B2-F56A3C55DD88}" presName="text4" presStyleLbl="fgAcc4" presStyleIdx="14" presStyleCnt="18" custScaleX="107738" custScaleY="455756" custLinFactY="100000" custLinFactNeighborX="-2059" custLinFactNeighborY="120220">
        <dgm:presLayoutVars>
          <dgm:chPref val="3"/>
        </dgm:presLayoutVars>
      </dgm:prSet>
      <dgm:spPr/>
    </dgm:pt>
    <dgm:pt modelId="{5572AFEE-E7A3-418A-8CAD-4ED77A5DFCF3}" type="pres">
      <dgm:prSet presAssocID="{0A947E25-CFCC-48F7-B7B2-F56A3C55DD88}" presName="hierChild5" presStyleCnt="0"/>
      <dgm:spPr/>
    </dgm:pt>
    <dgm:pt modelId="{5D60692A-E288-4B23-8FF5-8456AC0F828A}" type="pres">
      <dgm:prSet presAssocID="{5EDF2F64-AC32-4A1C-9EDD-985A3FE251A8}" presName="Name23" presStyleLbl="parChTrans1D4" presStyleIdx="15" presStyleCnt="18"/>
      <dgm:spPr/>
    </dgm:pt>
    <dgm:pt modelId="{C0F3FB30-33F4-47F7-A542-54A9606A9BBD}" type="pres">
      <dgm:prSet presAssocID="{029CF821-CEE5-46D5-9E0C-EB4EF8427713}" presName="hierRoot4" presStyleCnt="0"/>
      <dgm:spPr/>
    </dgm:pt>
    <dgm:pt modelId="{F10BC143-AE74-47B1-803B-4457F2444D92}" type="pres">
      <dgm:prSet presAssocID="{029CF821-CEE5-46D5-9E0C-EB4EF8427713}" presName="composite4" presStyleCnt="0"/>
      <dgm:spPr/>
    </dgm:pt>
    <dgm:pt modelId="{BC86E68C-6326-42CD-9A68-C044D204F3D4}" type="pres">
      <dgm:prSet presAssocID="{029CF821-CEE5-46D5-9E0C-EB4EF8427713}" presName="background4" presStyleLbl="node4" presStyleIdx="15" presStyleCnt="18"/>
      <dgm:spPr/>
    </dgm:pt>
    <dgm:pt modelId="{AAA8481A-85E2-4F88-8105-E8A762848179}" type="pres">
      <dgm:prSet presAssocID="{029CF821-CEE5-46D5-9E0C-EB4EF8427713}" presName="text4" presStyleLbl="fgAcc4" presStyleIdx="15" presStyleCnt="18" custScaleX="104773" custScaleY="473782" custLinFactY="100000" custLinFactNeighborX="-2059" custLinFactNeighborY="121544">
        <dgm:presLayoutVars>
          <dgm:chPref val="3"/>
        </dgm:presLayoutVars>
      </dgm:prSet>
      <dgm:spPr/>
    </dgm:pt>
    <dgm:pt modelId="{8CD0F48A-F115-44B0-82B5-EE8874DEEEBC}" type="pres">
      <dgm:prSet presAssocID="{029CF821-CEE5-46D5-9E0C-EB4EF8427713}" presName="hierChild5" presStyleCnt="0"/>
      <dgm:spPr/>
    </dgm:pt>
    <dgm:pt modelId="{E8BAA953-FBD0-4163-AC6D-EFA726583E2F}" type="pres">
      <dgm:prSet presAssocID="{51127496-CFE3-46C6-A371-BE00803F0B71}" presName="Name17" presStyleLbl="parChTrans1D3" presStyleIdx="6" presStyleCnt="7"/>
      <dgm:spPr/>
    </dgm:pt>
    <dgm:pt modelId="{D1583336-5705-45E9-BE3E-47B86C3329B4}" type="pres">
      <dgm:prSet presAssocID="{BDA7746E-5D2A-4469-B2CC-914C3C2D47F3}" presName="hierRoot3" presStyleCnt="0"/>
      <dgm:spPr/>
    </dgm:pt>
    <dgm:pt modelId="{B2FDEE5F-CD8F-42E0-981D-E1D6FBBD2EB1}" type="pres">
      <dgm:prSet presAssocID="{BDA7746E-5D2A-4469-B2CC-914C3C2D47F3}" presName="composite3" presStyleCnt="0"/>
      <dgm:spPr/>
    </dgm:pt>
    <dgm:pt modelId="{3E191714-0FE3-4A3E-B132-1D17EFED8DC6}" type="pres">
      <dgm:prSet presAssocID="{BDA7746E-5D2A-4469-B2CC-914C3C2D47F3}" presName="background3" presStyleLbl="node3" presStyleIdx="6" presStyleCnt="7"/>
      <dgm:spPr/>
    </dgm:pt>
    <dgm:pt modelId="{E2C99046-2E05-4474-AEC7-063519E02800}" type="pres">
      <dgm:prSet presAssocID="{BDA7746E-5D2A-4469-B2CC-914C3C2D47F3}" presName="text3" presStyleLbl="fgAcc3" presStyleIdx="6" presStyleCnt="7" custScaleX="164124" custScaleY="194466" custLinFactNeighborX="10431" custLinFactNeighborY="34301">
        <dgm:presLayoutVars>
          <dgm:chPref val="3"/>
        </dgm:presLayoutVars>
      </dgm:prSet>
      <dgm:spPr/>
    </dgm:pt>
    <dgm:pt modelId="{CF8ED743-D21B-4910-948F-D159779CDF64}" type="pres">
      <dgm:prSet presAssocID="{BDA7746E-5D2A-4469-B2CC-914C3C2D47F3}" presName="hierChild4" presStyleCnt="0"/>
      <dgm:spPr/>
    </dgm:pt>
    <dgm:pt modelId="{6D5D47AB-6F7E-4C27-AA45-F4D220641B47}" type="pres">
      <dgm:prSet presAssocID="{62C211EB-A2D9-44F6-842C-2F7692D9D6F7}" presName="Name23" presStyleLbl="parChTrans1D4" presStyleIdx="16" presStyleCnt="18"/>
      <dgm:spPr/>
    </dgm:pt>
    <dgm:pt modelId="{557C900A-5874-42D9-97C4-92E0E38ACC73}" type="pres">
      <dgm:prSet presAssocID="{37600516-B821-4816-9B72-1359FD19A9A3}" presName="hierRoot4" presStyleCnt="0"/>
      <dgm:spPr/>
    </dgm:pt>
    <dgm:pt modelId="{4A2174EB-4059-4D89-9B99-7FBB51E659D3}" type="pres">
      <dgm:prSet presAssocID="{37600516-B821-4816-9B72-1359FD19A9A3}" presName="composite4" presStyleCnt="0"/>
      <dgm:spPr/>
    </dgm:pt>
    <dgm:pt modelId="{572FEA38-8B1E-4352-B66C-735CD9D5C08B}" type="pres">
      <dgm:prSet presAssocID="{37600516-B821-4816-9B72-1359FD19A9A3}" presName="background4" presStyleLbl="node4" presStyleIdx="16" presStyleCnt="18"/>
      <dgm:spPr/>
    </dgm:pt>
    <dgm:pt modelId="{D25732C6-E769-45A9-9EDD-E27807B75F5D}" type="pres">
      <dgm:prSet presAssocID="{37600516-B821-4816-9B72-1359FD19A9A3}" presName="text4" presStyleLbl="fgAcc4" presStyleIdx="16" presStyleCnt="18" custScaleX="92928" custScaleY="438838" custLinFactY="100000" custLinFactNeighborX="8904" custLinFactNeighborY="174369">
        <dgm:presLayoutVars>
          <dgm:chPref val="3"/>
        </dgm:presLayoutVars>
      </dgm:prSet>
      <dgm:spPr/>
    </dgm:pt>
    <dgm:pt modelId="{421DA9E8-8844-42A6-848C-A1897AB118B1}" type="pres">
      <dgm:prSet presAssocID="{37600516-B821-4816-9B72-1359FD19A9A3}" presName="hierChild5" presStyleCnt="0"/>
      <dgm:spPr/>
    </dgm:pt>
    <dgm:pt modelId="{F940258D-99C9-4175-AE8B-2C610C35328B}" type="pres">
      <dgm:prSet presAssocID="{12CEF155-2341-4618-B4D2-DB8655CE79CD}" presName="Name23" presStyleLbl="parChTrans1D4" presStyleIdx="17" presStyleCnt="18"/>
      <dgm:spPr/>
    </dgm:pt>
    <dgm:pt modelId="{0AAB7061-F564-4FCE-9646-8261BD4E31C0}" type="pres">
      <dgm:prSet presAssocID="{8A22A110-F85B-476A-B9BB-CD9DA0EE7F4C}" presName="hierRoot4" presStyleCnt="0"/>
      <dgm:spPr/>
    </dgm:pt>
    <dgm:pt modelId="{4B34B3D0-FEC1-48E8-9A80-44190C792230}" type="pres">
      <dgm:prSet presAssocID="{8A22A110-F85B-476A-B9BB-CD9DA0EE7F4C}" presName="composite4" presStyleCnt="0"/>
      <dgm:spPr/>
    </dgm:pt>
    <dgm:pt modelId="{B1D21959-B635-4D9F-89FC-CB391C57D8F6}" type="pres">
      <dgm:prSet presAssocID="{8A22A110-F85B-476A-B9BB-CD9DA0EE7F4C}" presName="background4" presStyleLbl="node4" presStyleIdx="17" presStyleCnt="18"/>
      <dgm:spPr/>
    </dgm:pt>
    <dgm:pt modelId="{0EDB35A1-9F35-435C-A712-2F58C1AB0857}" type="pres">
      <dgm:prSet presAssocID="{8A22A110-F85B-476A-B9BB-CD9DA0EE7F4C}" presName="text4" presStyleLbl="fgAcc4" presStyleIdx="17" presStyleCnt="18" custScaleX="83188" custScaleY="423890" custLinFactY="100000" custLinFactNeighborX="6312" custLinFactNeighborY="173036">
        <dgm:presLayoutVars>
          <dgm:chPref val="3"/>
        </dgm:presLayoutVars>
      </dgm:prSet>
      <dgm:spPr/>
    </dgm:pt>
    <dgm:pt modelId="{7B806048-EBA4-4463-A830-FE6D92BFC16D}" type="pres">
      <dgm:prSet presAssocID="{8A22A110-F85B-476A-B9BB-CD9DA0EE7F4C}" presName="hierChild5" presStyleCnt="0"/>
      <dgm:spPr/>
    </dgm:pt>
  </dgm:ptLst>
  <dgm:cxnLst>
    <dgm:cxn modelId="{D2B00204-C506-4FBA-A185-44146B34C80D}" type="presOf" srcId="{600C472A-7DE8-433F-B253-E10E275E9E4E}" destId="{4B9AA879-95CA-44B7-9A32-197D9A0BABBF}" srcOrd="0" destOrd="0" presId="urn:microsoft.com/office/officeart/2005/8/layout/hierarchy1"/>
    <dgm:cxn modelId="{BAA49407-8CDF-4523-9B40-66F6897DAE5B}" type="presOf" srcId="{A7ECF27D-ABD2-4F68-8469-F170D08071DC}" destId="{A9A69B6E-24EC-40AC-B1C3-B26D8EE96B64}" srcOrd="0" destOrd="0" presId="urn:microsoft.com/office/officeart/2005/8/layout/hierarchy1"/>
    <dgm:cxn modelId="{8D2BFA0B-50F9-4D0D-B1D0-997965AAFDF5}" type="presOf" srcId="{51127496-CFE3-46C6-A371-BE00803F0B71}" destId="{E8BAA953-FBD0-4163-AC6D-EFA726583E2F}" srcOrd="0" destOrd="0" presId="urn:microsoft.com/office/officeart/2005/8/layout/hierarchy1"/>
    <dgm:cxn modelId="{7A45AB10-73AB-4472-AF0D-E1A19ED3701E}" type="presOf" srcId="{8B61C373-06F6-49A1-A428-D6D2AE4E000D}" destId="{F7BEA5D7-8BCB-441B-A57E-AB758AB6620C}" srcOrd="0" destOrd="0" presId="urn:microsoft.com/office/officeart/2005/8/layout/hierarchy1"/>
    <dgm:cxn modelId="{ECEC8011-C6C8-47AD-8DEF-B71DB3CAEADB}" type="presOf" srcId="{57674713-5897-429D-8D85-CF7F96D0B5D2}" destId="{BF78F489-FB33-41EA-8017-3F7A866714B1}" srcOrd="0" destOrd="0" presId="urn:microsoft.com/office/officeart/2005/8/layout/hierarchy1"/>
    <dgm:cxn modelId="{D2920C15-9791-4674-8B2C-F05E19BAEBF2}" type="presOf" srcId="{E0DE5A42-1B48-4FDF-9D08-D56166D9C060}" destId="{03DDE4CD-5235-4196-94DA-3A230AEFD54E}" srcOrd="0" destOrd="0" presId="urn:microsoft.com/office/officeart/2005/8/layout/hierarchy1"/>
    <dgm:cxn modelId="{C9533818-5C9B-4C2C-9105-2D1A88ACD84D}" srcId="{BDA7746E-5D2A-4469-B2CC-914C3C2D47F3}" destId="{37600516-B821-4816-9B72-1359FD19A9A3}" srcOrd="0" destOrd="0" parTransId="{62C211EB-A2D9-44F6-842C-2F7692D9D6F7}" sibTransId="{C46DA45D-4B8F-4911-9C76-8E54AB914E93}"/>
    <dgm:cxn modelId="{CB899A1A-4D31-488C-AB9E-0079A106B3D5}" srcId="{1D96D667-196E-41D4-B344-48F63821B497}" destId="{A7298AE5-B551-4CD8-A5A9-E789EABB43F3}" srcOrd="1" destOrd="0" parTransId="{1DF363B7-8144-417C-9A18-1A15210B28B0}" sibTransId="{212C69C5-E795-449E-8E30-CACE9A16EBA8}"/>
    <dgm:cxn modelId="{12B7F61A-667F-4B19-B395-9B27A4511DFC}" type="presOf" srcId="{5AF7D469-7739-4BCA-A7C0-611B6D7AA0C5}" destId="{868E9A80-FD9A-4651-800F-5558F3DA6671}" srcOrd="0" destOrd="0" presId="urn:microsoft.com/office/officeart/2005/8/layout/hierarchy1"/>
    <dgm:cxn modelId="{DEED0F1B-0D45-417D-AE34-2923DE13DE63}" type="presOf" srcId="{F3DA7CF8-495F-458E-94DD-A35997DD2525}" destId="{E6E60A18-0DA8-4228-8A3D-61D3B2B9D5E8}" srcOrd="0" destOrd="0" presId="urn:microsoft.com/office/officeart/2005/8/layout/hierarchy1"/>
    <dgm:cxn modelId="{57D2A01B-FB4D-4486-A5EF-D2091FEC4E0B}" type="presOf" srcId="{8A22A110-F85B-476A-B9BB-CD9DA0EE7F4C}" destId="{0EDB35A1-9F35-435C-A712-2F58C1AB0857}" srcOrd="0" destOrd="0" presId="urn:microsoft.com/office/officeart/2005/8/layout/hierarchy1"/>
    <dgm:cxn modelId="{35D1AD20-ADF8-418C-995E-24CAD8EC7BDF}" type="presOf" srcId="{1748B381-11D7-4112-B3DF-8710CCA22DA6}" destId="{D581F099-D4A1-4A33-AA21-2DCE1F206FA3}" srcOrd="0" destOrd="0" presId="urn:microsoft.com/office/officeart/2005/8/layout/hierarchy1"/>
    <dgm:cxn modelId="{51355F21-AA03-4F92-AF81-86A33604986F}" type="presOf" srcId="{1A90D506-7D17-4A56-AB3C-FCB057103803}" destId="{AD8AAC47-4572-45EA-BD1E-37851D261578}" srcOrd="0" destOrd="0" presId="urn:microsoft.com/office/officeart/2005/8/layout/hierarchy1"/>
    <dgm:cxn modelId="{766D5421-FE30-45B7-BA10-F12A52000E24}" type="presOf" srcId="{0A947E25-CFCC-48F7-B7B2-F56A3C55DD88}" destId="{66BAFFB8-231E-4F42-A14F-D739D4E6251C}" srcOrd="0" destOrd="0" presId="urn:microsoft.com/office/officeart/2005/8/layout/hierarchy1"/>
    <dgm:cxn modelId="{5DE0D124-5576-440F-9B31-D94BBB8F82B5}" type="presOf" srcId="{B06A0757-884D-4D6A-8163-7453DB5739FC}" destId="{F394F64E-0D4B-4B49-B704-C6F30D4BCD72}" srcOrd="0" destOrd="0" presId="urn:microsoft.com/office/officeart/2005/8/layout/hierarchy1"/>
    <dgm:cxn modelId="{BEAB3529-9922-4B08-B2DC-EDF78429D24B}" srcId="{A7298AE5-B551-4CD8-A5A9-E789EABB43F3}" destId="{A23908D9-1ECE-48DB-A25A-7E938BF46002}" srcOrd="0" destOrd="0" parTransId="{3FADBA0A-AB03-4309-8278-DCAC531389B7}" sibTransId="{0AC2121A-6DCA-4855-B993-37A939A6C4EF}"/>
    <dgm:cxn modelId="{B637B332-1515-4749-8F46-AE4BF87F0F4E}" srcId="{8B61C373-06F6-49A1-A428-D6D2AE4E000D}" destId="{889B2841-E0B8-4623-B02C-83996F208E30}" srcOrd="0" destOrd="0" parTransId="{934E0861-05D4-42AF-A928-ABB7224B5B81}" sibTransId="{DDCA7AB4-CBAD-40BA-9426-A0A166F5259B}"/>
    <dgm:cxn modelId="{2747AF34-8A63-40A6-8066-18DAE9BAA02C}" type="presOf" srcId="{A23908D9-1ECE-48DB-A25A-7E938BF46002}" destId="{C6AAB32E-BE98-4150-9E10-FD346DD599E1}" srcOrd="0" destOrd="0" presId="urn:microsoft.com/office/officeart/2005/8/layout/hierarchy1"/>
    <dgm:cxn modelId="{ABA7CE35-F209-4CDA-941B-03F0588B4009}" type="presOf" srcId="{1C1FDF42-D269-4AAC-BE42-BA4D9CF69C8C}" destId="{4C6856EE-446E-441E-9BA7-CB4B4C3877B8}" srcOrd="0" destOrd="0" presId="urn:microsoft.com/office/officeart/2005/8/layout/hierarchy1"/>
    <dgm:cxn modelId="{8B25493B-7B51-47CC-A799-A0DD0DEBDC60}" srcId="{720498C5-D58B-430D-A610-9FFBF6F60CE4}" destId="{029CF821-CEE5-46D5-9E0C-EB4EF8427713}" srcOrd="1" destOrd="0" parTransId="{5EDF2F64-AC32-4A1C-9EDD-985A3FE251A8}" sibTransId="{50838F4F-FCD0-4181-B0AA-E8C808B6F46E}"/>
    <dgm:cxn modelId="{6DE5C73C-1B03-4CF5-9198-4AFD577866C0}" srcId="{A7298AE5-B551-4CD8-A5A9-E789EABB43F3}" destId="{BDA7746E-5D2A-4469-B2CC-914C3C2D47F3}" srcOrd="3" destOrd="0" parTransId="{51127496-CFE3-46C6-A371-BE00803F0B71}" sibTransId="{A4CD364E-0C3B-460E-AF39-AE4DE5F0E459}"/>
    <dgm:cxn modelId="{33CE983E-095D-4278-AA24-26301B3F9538}" type="presOf" srcId="{6D93902D-59C5-468A-BDFA-E43E05E37EEE}" destId="{FAE1F35C-9A3E-4B10-A2A3-16FC5BF74A9B}" srcOrd="0" destOrd="0" presId="urn:microsoft.com/office/officeart/2005/8/layout/hierarchy1"/>
    <dgm:cxn modelId="{38D1743F-8044-4C5A-9563-C23FFA0F48EC}" type="presOf" srcId="{8142F808-D6C2-4983-AAD6-D5A05775D26D}" destId="{5BFFBBDB-6CC1-4AB2-9BF1-F301761CF717}" srcOrd="0" destOrd="0" presId="urn:microsoft.com/office/officeart/2005/8/layout/hierarchy1"/>
    <dgm:cxn modelId="{E8921F5E-177F-453E-B3F7-A87560200CC4}" srcId="{A7298AE5-B551-4CD8-A5A9-E789EABB43F3}" destId="{720498C5-D58B-430D-A610-9FFBF6F60CE4}" srcOrd="2" destOrd="0" parTransId="{704ACAE5-9E93-41F0-9911-B5448E1CAF90}" sibTransId="{A4F417E5-9278-41E2-AE4B-B13560088929}"/>
    <dgm:cxn modelId="{7F125F5F-6999-4E7D-BDC2-D7EE66EDE661}" type="presOf" srcId="{E2909D04-BC45-4238-973F-39212663CB7B}" destId="{ADFA7EBD-B41C-455E-969C-D996B0A608AC}" srcOrd="0" destOrd="0" presId="urn:microsoft.com/office/officeart/2005/8/layout/hierarchy1"/>
    <dgm:cxn modelId="{17A96161-685C-4174-9A11-E4DA0A4B8029}" srcId="{0C3CACE5-B2A0-4E0D-B290-8611A20CD8C7}" destId="{7C401F45-F042-484E-810D-BBF904760D8A}" srcOrd="0" destOrd="0" parTransId="{1C1FDF42-D269-4AAC-BE42-BA4D9CF69C8C}" sibTransId="{0BF175EA-0514-47CF-85AF-9D93F238A66B}"/>
    <dgm:cxn modelId="{B6922A65-F444-49F7-A118-BC850D61A7FC}" srcId="{0C3CACE5-B2A0-4E0D-B290-8611A20CD8C7}" destId="{17654C53-1324-442B-83A6-E4B57C8CB385}" srcOrd="1" destOrd="0" parTransId="{FF8C397F-F457-47F1-94A9-C7C821AA100B}" sibTransId="{75907FDA-64C6-45D1-A05B-1036B59A3127}"/>
    <dgm:cxn modelId="{19B51667-C708-41F4-9D07-6FBF7AAD5CAC}" type="presOf" srcId="{12CEF155-2341-4618-B4D2-DB8655CE79CD}" destId="{F940258D-99C9-4175-AE8B-2C610C35328B}" srcOrd="0" destOrd="0" presId="urn:microsoft.com/office/officeart/2005/8/layout/hierarchy1"/>
    <dgm:cxn modelId="{DE46B267-6FE4-4C5D-8C05-47D5D670AF79}" srcId="{8B61C373-06F6-49A1-A428-D6D2AE4E000D}" destId="{506737D9-7A9E-4242-8405-0BCDE41B0ACD}" srcOrd="2" destOrd="0" parTransId="{FAD7E61E-A891-4CC2-903F-960EBF1B2170}" sibTransId="{DDF87BDA-8217-40E9-B90A-CF5C0D371A68}"/>
    <dgm:cxn modelId="{CDE2EC47-7922-4E8E-BB6D-9D154CC0B92A}" type="presOf" srcId="{EDB850C8-0940-4A81-AC09-1BA61236C194}" destId="{E69AA7DC-0560-438E-9434-598E77E6204D}" srcOrd="0" destOrd="0" presId="urn:microsoft.com/office/officeart/2005/8/layout/hierarchy1"/>
    <dgm:cxn modelId="{A17E6968-16EF-4006-BC72-8EBBC5A739FF}" type="presOf" srcId="{FAD7E61E-A891-4CC2-903F-960EBF1B2170}" destId="{4034EEBF-5907-4F27-B4E8-92062DDF1C8C}" srcOrd="0" destOrd="0" presId="urn:microsoft.com/office/officeart/2005/8/layout/hierarchy1"/>
    <dgm:cxn modelId="{A77F406C-6A05-424A-8DBD-47B6BC9B25DA}" type="presOf" srcId="{889B2841-E0B8-4623-B02C-83996F208E30}" destId="{BB3BA310-7618-4354-AA7C-A24486241797}" srcOrd="0" destOrd="0" presId="urn:microsoft.com/office/officeart/2005/8/layout/hierarchy1"/>
    <dgm:cxn modelId="{58B5A94D-FD50-43A8-AAE6-B5B90E3F76A5}" type="presOf" srcId="{47BA2B50-6620-42FE-A6CC-969BC3C63CF5}" destId="{26A4B837-9571-4923-BA75-27A06DA7FD1E}" srcOrd="0" destOrd="0" presId="urn:microsoft.com/office/officeart/2005/8/layout/hierarchy1"/>
    <dgm:cxn modelId="{1FB8446F-3152-4556-855F-7CCB29AF9923}" type="presOf" srcId="{940971DB-8703-4751-B52B-0FD1738F7E75}" destId="{CF660EB0-E49B-4DAD-B816-789E6025AB7F}" srcOrd="0" destOrd="0" presId="urn:microsoft.com/office/officeart/2005/8/layout/hierarchy1"/>
    <dgm:cxn modelId="{2484D24F-89E0-4135-972D-9C0A5E163970}" type="presOf" srcId="{DC9B0D98-E510-40EE-9ED6-981F41A13B35}" destId="{A88D7624-37CA-47A6-9A1C-EC7D7615E2C3}" srcOrd="0" destOrd="0" presId="urn:microsoft.com/office/officeart/2005/8/layout/hierarchy1"/>
    <dgm:cxn modelId="{A93E5650-9929-44B0-8E5E-1C7DC72886FA}" type="presOf" srcId="{E37A7C28-8837-46A9-9CE4-BC48198E8568}" destId="{66C0B304-C160-4624-87C2-67A3EB09880D}" srcOrd="0" destOrd="0" presId="urn:microsoft.com/office/officeart/2005/8/layout/hierarchy1"/>
    <dgm:cxn modelId="{AE25BB70-90A1-4D46-AF00-09A5E459C92B}" type="presOf" srcId="{FBF75495-9E5F-4D5F-AA9E-8342EB146C3F}" destId="{C28EC1D4-4FE8-47C3-BA64-EF9E0EB7870B}" srcOrd="0" destOrd="0" presId="urn:microsoft.com/office/officeart/2005/8/layout/hierarchy1"/>
    <dgm:cxn modelId="{6C4D8672-6DED-4398-A05A-3CDE52106DE5}" srcId="{EDB850C8-0940-4A81-AC09-1BA61236C194}" destId="{FBF75495-9E5F-4D5F-AA9E-8342EB146C3F}" srcOrd="0" destOrd="0" parTransId="{940971DB-8703-4751-B52B-0FD1738F7E75}" sibTransId="{01FAB5B0-EE9F-4438-B395-A07E999C5175}"/>
    <dgm:cxn modelId="{6FD46077-C8FD-4FB8-97D6-3FDE6C06118C}" srcId="{1D96D667-196E-41D4-B344-48F63821B497}" destId="{0C3CACE5-B2A0-4E0D-B290-8611A20CD8C7}" srcOrd="0" destOrd="0" parTransId="{B06A0757-884D-4D6A-8163-7453DB5739FC}" sibTransId="{FF300CB6-9BB9-4ECB-9E99-71E4C24F9147}"/>
    <dgm:cxn modelId="{970EA157-6B83-490C-9AD2-968F691C1D73}" type="presOf" srcId="{720498C5-D58B-430D-A610-9FFBF6F60CE4}" destId="{3D85303F-38FC-4FFE-9ABF-919A1E7C55BE}" srcOrd="0" destOrd="0" presId="urn:microsoft.com/office/officeart/2005/8/layout/hierarchy1"/>
    <dgm:cxn modelId="{097B177A-CD4A-498F-A1E5-AFA231490DC7}" type="presOf" srcId="{A7298AE5-B551-4CD8-A5A9-E789EABB43F3}" destId="{B174D47F-D4C5-4431-B739-F21055300552}" srcOrd="0" destOrd="0" presId="urn:microsoft.com/office/officeart/2005/8/layout/hierarchy1"/>
    <dgm:cxn modelId="{896DCA7A-04A5-4C9A-A26D-006E0AFE948B}" srcId="{EDB850C8-0940-4A81-AC09-1BA61236C194}" destId="{9C9B0239-33C3-4F29-A69F-301CF0515C2A}" srcOrd="1" destOrd="0" parTransId="{299793AF-FF90-412C-8036-16861B8C35AF}" sibTransId="{CFBA3294-D1F2-4F9D-8AA7-B483D74A22F9}"/>
    <dgm:cxn modelId="{4846267B-4B95-4B1C-9664-102F31A655B5}" srcId="{A23908D9-1ECE-48DB-A25A-7E938BF46002}" destId="{57674713-5897-429D-8D85-CF7F96D0B5D2}" srcOrd="0" destOrd="0" parTransId="{F3DA7CF8-495F-458E-94DD-A35997DD2525}" sibTransId="{CF119A29-1645-4B94-A794-639392C749A5}"/>
    <dgm:cxn modelId="{EED87E7D-7096-40FB-AED7-AB4695730F69}" type="presOf" srcId="{319C94F5-BC03-4CAE-91AB-A58BEF2F6478}" destId="{911A0C0E-AD70-4FDA-B25D-C11A27D683FC}" srcOrd="0" destOrd="0" presId="urn:microsoft.com/office/officeart/2005/8/layout/hierarchy1"/>
    <dgm:cxn modelId="{24C31387-3D32-4137-9928-07D2B0223549}" srcId="{720498C5-D58B-430D-A610-9FFBF6F60CE4}" destId="{0A947E25-CFCC-48F7-B7B2-F56A3C55DD88}" srcOrd="0" destOrd="0" parTransId="{319C94F5-BC03-4CAE-91AB-A58BEF2F6478}" sibTransId="{01438497-5F2A-42B1-B325-5301165F6456}"/>
    <dgm:cxn modelId="{17F58988-BF50-4E5D-BCB8-C6857D5E4F4D}" type="presOf" srcId="{704ACAE5-9E93-41F0-9911-B5448E1CAF90}" destId="{FDC51B10-284C-4EED-B338-D9B691B0ADC0}" srcOrd="0" destOrd="0" presId="urn:microsoft.com/office/officeart/2005/8/layout/hierarchy1"/>
    <dgm:cxn modelId="{3A31A58A-B677-46E7-9368-1688ED6235BC}" type="presOf" srcId="{62C211EB-A2D9-44F6-842C-2F7692D9D6F7}" destId="{6D5D47AB-6F7E-4C27-AA45-F4D220641B47}" srcOrd="0" destOrd="0" presId="urn:microsoft.com/office/officeart/2005/8/layout/hierarchy1"/>
    <dgm:cxn modelId="{27096E8D-0A88-4CED-8C3E-6777C82881A0}" type="presOf" srcId="{7C401F45-F042-484E-810D-BBF904760D8A}" destId="{B6CAA45B-FC3C-444A-B3B5-B4479D000064}" srcOrd="0" destOrd="0" presId="urn:microsoft.com/office/officeart/2005/8/layout/hierarchy1"/>
    <dgm:cxn modelId="{7BFDC990-A6FF-42C0-89E7-C40D8774BC3F}" type="presOf" srcId="{029CF821-CEE5-46D5-9E0C-EB4EF8427713}" destId="{AAA8481A-85E2-4F88-8105-E8A762848179}" srcOrd="0" destOrd="0" presId="urn:microsoft.com/office/officeart/2005/8/layout/hierarchy1"/>
    <dgm:cxn modelId="{2C5B2D96-C7DF-4752-9185-51EF2BFD54D3}" srcId="{0C3CACE5-B2A0-4E0D-B290-8611A20CD8C7}" destId="{8B61C373-06F6-49A1-A428-D6D2AE4E000D}" srcOrd="2" destOrd="0" parTransId="{B69D7539-22F0-478A-9DF9-D366434B4F41}" sibTransId="{DF0B2ECA-0A55-433D-BA50-18AEE3C330D9}"/>
    <dgm:cxn modelId="{A8F4EF96-92E7-49EC-A2E4-C436D87E309C}" type="presOf" srcId="{57FFACF7-FA7C-4920-9709-940E93E22483}" destId="{F13249DE-134E-4EBD-9F0E-D4E4533CA7BA}" srcOrd="0" destOrd="0" presId="urn:microsoft.com/office/officeart/2005/8/layout/hierarchy1"/>
    <dgm:cxn modelId="{52F02497-C9F7-48AF-9D6C-D6D8BB6B363E}" srcId="{7C401F45-F042-484E-810D-BBF904760D8A}" destId="{1748B381-11D7-4112-B3DF-8710CCA22DA6}" srcOrd="2" destOrd="0" parTransId="{DC9B0D98-E510-40EE-9ED6-981F41A13B35}" sibTransId="{D45D7444-9D33-4910-9B57-ABBEBDFB2531}"/>
    <dgm:cxn modelId="{6CAD6D99-F522-4158-AC75-284248411415}" srcId="{8B61C373-06F6-49A1-A428-D6D2AE4E000D}" destId="{1E3BAC43-A6BD-4509-A1A9-1EDD489E212E}" srcOrd="3" destOrd="0" parTransId="{E0DE5A42-1B48-4FDF-9D08-D56166D9C060}" sibTransId="{81D7446A-C555-4EF7-9EF9-20CC93FA6EC1}"/>
    <dgm:cxn modelId="{BA6D549C-8EC4-437F-AC87-CE3ACB4D020F}" type="presOf" srcId="{17654C53-1324-442B-83A6-E4B57C8CB385}" destId="{0AE638C6-D55C-4559-8A1B-FD792AAED0E6}" srcOrd="0" destOrd="0" presId="urn:microsoft.com/office/officeart/2005/8/layout/hierarchy1"/>
    <dgm:cxn modelId="{D7E7C0A0-5619-407A-87CF-F0CF27ABB87F}" srcId="{17654C53-1324-442B-83A6-E4B57C8CB385}" destId="{254F8657-F7C9-45D7-8BE4-FC8629A001CA}" srcOrd="2" destOrd="0" parTransId="{A7ECF27D-ABD2-4F68-8469-F170D08071DC}" sibTransId="{35F16FB5-1ED2-4DA6-832E-AFC52DFBD3DE}"/>
    <dgm:cxn modelId="{099C81A3-2AC0-4EA3-9434-F1832D05FA97}" srcId="{7C401F45-F042-484E-810D-BBF904760D8A}" destId="{600C472A-7DE8-433F-B253-E10E275E9E4E}" srcOrd="0" destOrd="0" parTransId="{5AF7D469-7739-4BCA-A7C0-611B6D7AA0C5}" sibTransId="{F7D52900-0267-49AA-AF7A-CB8053CD9E3E}"/>
    <dgm:cxn modelId="{C536D0A6-0BF9-4CE7-B184-107B0CC59561}" type="presOf" srcId="{5EDF2F64-AC32-4A1C-9EDD-985A3FE251A8}" destId="{5D60692A-E288-4B23-8FF5-8456AC0F828A}" srcOrd="0" destOrd="0" presId="urn:microsoft.com/office/officeart/2005/8/layout/hierarchy1"/>
    <dgm:cxn modelId="{11C2E9A7-B85E-4C50-8BA4-0D2700751CBA}" srcId="{17654C53-1324-442B-83A6-E4B57C8CB385}" destId="{E37A7C28-8837-46A9-9CE4-BC48198E8568}" srcOrd="1" destOrd="0" parTransId="{7B2E4C46-C5F0-4145-8ACA-D04A4B7E75E1}" sibTransId="{E472BDA3-156E-417A-81F9-98FE73F4B7D0}"/>
    <dgm:cxn modelId="{EDCB0BAA-EED4-4A30-B941-995AEE461487}" type="presOf" srcId="{7B2E4C46-C5F0-4145-8ACA-D04A4B7E75E1}" destId="{29A3EE35-8A98-4245-A8CD-737E8436C5DF}" srcOrd="0" destOrd="0" presId="urn:microsoft.com/office/officeart/2005/8/layout/hierarchy1"/>
    <dgm:cxn modelId="{342C28AB-90AB-46F5-9EAA-C9089C769076}" type="presOf" srcId="{B69D7539-22F0-478A-9DF9-D366434B4F41}" destId="{2F750579-2B2E-47CA-B095-FC2536521732}" srcOrd="0" destOrd="0" presId="urn:microsoft.com/office/officeart/2005/8/layout/hierarchy1"/>
    <dgm:cxn modelId="{7B9012AE-C17F-4C56-9187-063A3471D065}" srcId="{A7298AE5-B551-4CD8-A5A9-E789EABB43F3}" destId="{EDB850C8-0940-4A81-AC09-1BA61236C194}" srcOrd="1" destOrd="0" parTransId="{26593BB9-3F6D-42CD-AF5D-86E06FAB05DC}" sibTransId="{5D15C98E-53CD-4CA3-B3D3-AB771BFDF132}"/>
    <dgm:cxn modelId="{F6AAA5AE-5428-4445-8217-EEA4D67E5A08}" type="presOf" srcId="{A4A6993E-2AAF-4FFF-8DF3-67BA295AF0C9}" destId="{0D6BE40B-2C3C-4C74-A4AD-5E0A577CF654}" srcOrd="0" destOrd="0" presId="urn:microsoft.com/office/officeart/2005/8/layout/hierarchy1"/>
    <dgm:cxn modelId="{420BC0B4-3E6A-4287-BCD5-D89FF748DC26}" type="presOf" srcId="{1DF363B7-8144-417C-9A18-1A15210B28B0}" destId="{1A2CCD9B-8D5A-4662-8A00-30B7664D941E}" srcOrd="0" destOrd="0" presId="urn:microsoft.com/office/officeart/2005/8/layout/hierarchy1"/>
    <dgm:cxn modelId="{05D8A4BC-FC70-4C4A-B199-B65255AB4A1D}" type="presOf" srcId="{299793AF-FF90-412C-8036-16861B8C35AF}" destId="{6EE83928-462B-49D5-A2AA-A0AA3A4009F8}" srcOrd="0" destOrd="0" presId="urn:microsoft.com/office/officeart/2005/8/layout/hierarchy1"/>
    <dgm:cxn modelId="{083FC7BC-7F7B-447A-8719-4C1E4193A563}" srcId="{BDA7746E-5D2A-4469-B2CC-914C3C2D47F3}" destId="{8A22A110-F85B-476A-B9BB-CD9DA0EE7F4C}" srcOrd="1" destOrd="0" parTransId="{12CEF155-2341-4618-B4D2-DB8655CE79CD}" sibTransId="{42DC49CA-383C-4873-ACF7-E9BC301F2788}"/>
    <dgm:cxn modelId="{826B63BD-419D-467B-8FF3-F0505747E580}" type="presOf" srcId="{3FADBA0A-AB03-4309-8278-DCAC531389B7}" destId="{3B2352D1-8816-4D41-A7E5-503E24F1A1D1}" srcOrd="0" destOrd="0" presId="urn:microsoft.com/office/officeart/2005/8/layout/hierarchy1"/>
    <dgm:cxn modelId="{F24D83C2-6E54-4499-9B5C-6A1BD63EBF1E}" srcId="{8B61C373-06F6-49A1-A428-D6D2AE4E000D}" destId="{47BA2B50-6620-42FE-A6CC-969BC3C63CF5}" srcOrd="1" destOrd="0" parTransId="{57FFACF7-FA7C-4920-9709-940E93E22483}" sibTransId="{6A64AA84-2371-4321-AB60-E912CD937D9E}"/>
    <dgm:cxn modelId="{ABDED5C4-98C8-4B99-80DF-FE87684727E8}" type="presOf" srcId="{26593BB9-3F6D-42CD-AF5D-86E06FAB05DC}" destId="{273050C1-2E8C-4A3C-8733-1617FF050DBE}" srcOrd="0" destOrd="0" presId="urn:microsoft.com/office/officeart/2005/8/layout/hierarchy1"/>
    <dgm:cxn modelId="{314733C5-7729-42B0-8343-740BAC35DB7E}" type="presOf" srcId="{E90B2812-E5A7-4416-AC51-991AA4515C64}" destId="{965F9EF4-5D48-46C1-AB95-E0D487AA9FFA}" srcOrd="0" destOrd="0" presId="urn:microsoft.com/office/officeart/2005/8/layout/hierarchy1"/>
    <dgm:cxn modelId="{40CBC4C8-393A-4584-B7DA-D45F17D98A5B}" type="presOf" srcId="{9C9B0239-33C3-4F29-A69F-301CF0515C2A}" destId="{4FAEABED-C173-4CB5-B3D6-61E808E6849C}" srcOrd="0" destOrd="0" presId="urn:microsoft.com/office/officeart/2005/8/layout/hierarchy1"/>
    <dgm:cxn modelId="{47BF68D6-C199-46EF-B10F-C748B992916B}" type="presOf" srcId="{934E0861-05D4-42AF-A928-ABB7224B5B81}" destId="{A68DA50D-D706-4B08-BFA7-E6F944CF3034}" srcOrd="0" destOrd="0" presId="urn:microsoft.com/office/officeart/2005/8/layout/hierarchy1"/>
    <dgm:cxn modelId="{F20012D7-6BBC-4725-B7A9-410E7813ADF4}" type="presOf" srcId="{3C7A0417-4325-4DC5-AB62-9CA9F2D3EC1B}" destId="{B1B9FE76-E4DD-420B-9EB8-DCFFFB57D4E1}" srcOrd="0" destOrd="0" presId="urn:microsoft.com/office/officeart/2005/8/layout/hierarchy1"/>
    <dgm:cxn modelId="{1BEE3EDA-7BED-483B-89B9-3D7F2FC73292}" srcId="{7C401F45-F042-484E-810D-BBF904760D8A}" destId="{A4A6993E-2AAF-4FFF-8DF3-67BA295AF0C9}" srcOrd="1" destOrd="0" parTransId="{E90B2812-E5A7-4416-AC51-991AA4515C64}" sibTransId="{40A63959-833E-4289-B491-28D214D46019}"/>
    <dgm:cxn modelId="{5785F2E2-AFD6-4D9E-B055-E38FEFFFCB72}" type="presOf" srcId="{1E3BAC43-A6BD-4509-A1A9-1EDD489E212E}" destId="{DEBAAEB5-C085-43D7-A536-925C97F80328}" srcOrd="0" destOrd="0" presId="urn:microsoft.com/office/officeart/2005/8/layout/hierarchy1"/>
    <dgm:cxn modelId="{A23B29EE-5E68-4306-9624-FE79B33C7621}" srcId="{A23908D9-1ECE-48DB-A25A-7E938BF46002}" destId="{8142F808-D6C2-4983-AAD6-D5A05775D26D}" srcOrd="1" destOrd="0" parTransId="{E2909D04-BC45-4238-973F-39212663CB7B}" sibTransId="{A1DB892C-3168-4C68-95BB-1DCC67C60554}"/>
    <dgm:cxn modelId="{C0B86CF0-1860-4F19-AF39-7F68950D2D91}" type="presOf" srcId="{1D96D667-196E-41D4-B344-48F63821B497}" destId="{96BFB845-0298-4678-942F-EB1335181956}" srcOrd="0" destOrd="0" presId="urn:microsoft.com/office/officeart/2005/8/layout/hierarchy1"/>
    <dgm:cxn modelId="{F51AB5F2-6F80-4502-BB38-7519DDAA4234}" type="presOf" srcId="{506737D9-7A9E-4242-8405-0BCDE41B0ACD}" destId="{BF5872FF-7833-4290-914F-C17A87FEF249}" srcOrd="0" destOrd="0" presId="urn:microsoft.com/office/officeart/2005/8/layout/hierarchy1"/>
    <dgm:cxn modelId="{0F1946F4-43B1-4C16-A118-EA29E3DCE6F0}" type="presOf" srcId="{37600516-B821-4816-9B72-1359FD19A9A3}" destId="{D25732C6-E769-45A9-9EDD-E27807B75F5D}" srcOrd="0" destOrd="0" presId="urn:microsoft.com/office/officeart/2005/8/layout/hierarchy1"/>
    <dgm:cxn modelId="{1068B1F7-787D-42F2-BC46-8B82B451652D}" srcId="{17654C53-1324-442B-83A6-E4B57C8CB385}" destId="{6D93902D-59C5-468A-BDFA-E43E05E37EEE}" srcOrd="0" destOrd="0" parTransId="{3C7A0417-4325-4DC5-AB62-9CA9F2D3EC1B}" sibTransId="{319971FE-99B0-4E97-AC05-89F02A0923D9}"/>
    <dgm:cxn modelId="{4945ACF8-56F7-4759-A602-186B31C9AD83}" type="presOf" srcId="{254F8657-F7C9-45D7-8BE4-FC8629A001CA}" destId="{7EF4B010-4433-44DD-A536-37EA9B940405}" srcOrd="0" destOrd="0" presId="urn:microsoft.com/office/officeart/2005/8/layout/hierarchy1"/>
    <dgm:cxn modelId="{6DC537F9-0B66-41B4-A079-761D2BCBE051}" type="presOf" srcId="{0C3CACE5-B2A0-4E0D-B290-8611A20CD8C7}" destId="{59BC27D1-0ED7-4EB5-80A6-1E5AFAF2AA65}" srcOrd="0" destOrd="0" presId="urn:microsoft.com/office/officeart/2005/8/layout/hierarchy1"/>
    <dgm:cxn modelId="{7E1278FA-D76A-4BBE-9828-47F622E9F8FE}" type="presOf" srcId="{FF8C397F-F457-47F1-94A9-C7C821AA100B}" destId="{2D2A6056-1979-4859-8282-8CD59A01CD5B}" srcOrd="0" destOrd="0" presId="urn:microsoft.com/office/officeart/2005/8/layout/hierarchy1"/>
    <dgm:cxn modelId="{32012EFC-7D69-4C8D-A3B5-EAAC06E8782F}" type="presOf" srcId="{BDA7746E-5D2A-4469-B2CC-914C3C2D47F3}" destId="{E2C99046-2E05-4474-AEC7-063519E02800}" srcOrd="0" destOrd="0" presId="urn:microsoft.com/office/officeart/2005/8/layout/hierarchy1"/>
    <dgm:cxn modelId="{CEC1BBFF-6195-4E8A-8BD4-8C925CDF086E}" srcId="{1A90D506-7D17-4A56-AB3C-FCB057103803}" destId="{1D96D667-196E-41D4-B344-48F63821B497}" srcOrd="0" destOrd="0" parTransId="{D2E485C2-C72A-47EA-8723-1A5CE524F45F}" sibTransId="{C828FDB5-A566-482F-8634-8E652D360FD8}"/>
    <dgm:cxn modelId="{412A6602-E0BE-4D99-B7B9-4E46512DD003}" type="presParOf" srcId="{AD8AAC47-4572-45EA-BD1E-37851D261578}" destId="{60C88A39-5DE5-4AD8-8124-3660B32B3F49}" srcOrd="0" destOrd="0" presId="urn:microsoft.com/office/officeart/2005/8/layout/hierarchy1"/>
    <dgm:cxn modelId="{FF1E9643-6784-468C-9D80-5AB33E01DC70}" type="presParOf" srcId="{60C88A39-5DE5-4AD8-8124-3660B32B3F49}" destId="{1F809B80-F2B1-41D3-85DA-C700167161E8}" srcOrd="0" destOrd="0" presId="urn:microsoft.com/office/officeart/2005/8/layout/hierarchy1"/>
    <dgm:cxn modelId="{3EC33429-1E0B-42E1-9EF1-A11BD1A1693C}" type="presParOf" srcId="{1F809B80-F2B1-41D3-85DA-C700167161E8}" destId="{1D81943C-A9D2-4FA9-BAC5-4E01D693D888}" srcOrd="0" destOrd="0" presId="urn:microsoft.com/office/officeart/2005/8/layout/hierarchy1"/>
    <dgm:cxn modelId="{F25AA6A2-65BC-486B-A081-2CEAA32080D1}" type="presParOf" srcId="{1F809B80-F2B1-41D3-85DA-C700167161E8}" destId="{96BFB845-0298-4678-942F-EB1335181956}" srcOrd="1" destOrd="0" presId="urn:microsoft.com/office/officeart/2005/8/layout/hierarchy1"/>
    <dgm:cxn modelId="{48C4534A-85E1-47C6-910A-28CF3F04F77F}" type="presParOf" srcId="{60C88A39-5DE5-4AD8-8124-3660B32B3F49}" destId="{129CFD26-5053-45BB-A78F-F572C8CCEE15}" srcOrd="1" destOrd="0" presId="urn:microsoft.com/office/officeart/2005/8/layout/hierarchy1"/>
    <dgm:cxn modelId="{8E73D9BC-C935-4B52-A3AE-B9700FDCB06D}" type="presParOf" srcId="{129CFD26-5053-45BB-A78F-F572C8CCEE15}" destId="{F394F64E-0D4B-4B49-B704-C6F30D4BCD72}" srcOrd="0" destOrd="0" presId="urn:microsoft.com/office/officeart/2005/8/layout/hierarchy1"/>
    <dgm:cxn modelId="{899C680D-5CBF-42BC-9DFC-CB0722BC7D2D}" type="presParOf" srcId="{129CFD26-5053-45BB-A78F-F572C8CCEE15}" destId="{68E06880-6FC7-46F9-891C-7ADFA45F96A1}" srcOrd="1" destOrd="0" presId="urn:microsoft.com/office/officeart/2005/8/layout/hierarchy1"/>
    <dgm:cxn modelId="{BE04D970-C2F4-40C1-B97C-89A7C2B5B3AE}" type="presParOf" srcId="{68E06880-6FC7-46F9-891C-7ADFA45F96A1}" destId="{06837CAC-5958-44A4-80F3-CC5D0363DCA3}" srcOrd="0" destOrd="0" presId="urn:microsoft.com/office/officeart/2005/8/layout/hierarchy1"/>
    <dgm:cxn modelId="{E8220E43-45B2-4B29-9F42-A6FC01920042}" type="presParOf" srcId="{06837CAC-5958-44A4-80F3-CC5D0363DCA3}" destId="{ED958A76-5899-4778-A708-92EB583E4CB0}" srcOrd="0" destOrd="0" presId="urn:microsoft.com/office/officeart/2005/8/layout/hierarchy1"/>
    <dgm:cxn modelId="{B52C44D6-EF81-48BF-A540-BA050D6E1AA3}" type="presParOf" srcId="{06837CAC-5958-44A4-80F3-CC5D0363DCA3}" destId="{59BC27D1-0ED7-4EB5-80A6-1E5AFAF2AA65}" srcOrd="1" destOrd="0" presId="urn:microsoft.com/office/officeart/2005/8/layout/hierarchy1"/>
    <dgm:cxn modelId="{CC32CC8E-050A-4A96-B62E-FEB7A57703F2}" type="presParOf" srcId="{68E06880-6FC7-46F9-891C-7ADFA45F96A1}" destId="{21A041C2-F599-4B5E-97AF-52A7D466168D}" srcOrd="1" destOrd="0" presId="urn:microsoft.com/office/officeart/2005/8/layout/hierarchy1"/>
    <dgm:cxn modelId="{F7C3CF1C-E0A6-4224-B11D-84F3B4B64A3C}" type="presParOf" srcId="{21A041C2-F599-4B5E-97AF-52A7D466168D}" destId="{4C6856EE-446E-441E-9BA7-CB4B4C3877B8}" srcOrd="0" destOrd="0" presId="urn:microsoft.com/office/officeart/2005/8/layout/hierarchy1"/>
    <dgm:cxn modelId="{291B800F-B60F-4752-B6E9-39B89D46DD62}" type="presParOf" srcId="{21A041C2-F599-4B5E-97AF-52A7D466168D}" destId="{5B5AC4F2-0242-41C6-9E01-C5C5160F83CB}" srcOrd="1" destOrd="0" presId="urn:microsoft.com/office/officeart/2005/8/layout/hierarchy1"/>
    <dgm:cxn modelId="{A5C6236E-7DE8-440E-8EF3-B7C4A6232BE1}" type="presParOf" srcId="{5B5AC4F2-0242-41C6-9E01-C5C5160F83CB}" destId="{B1051D5D-14D0-4023-A19D-B3E1C8CA9C02}" srcOrd="0" destOrd="0" presId="urn:microsoft.com/office/officeart/2005/8/layout/hierarchy1"/>
    <dgm:cxn modelId="{656ADF30-929E-4622-AE70-20E5AE453DDB}" type="presParOf" srcId="{B1051D5D-14D0-4023-A19D-B3E1C8CA9C02}" destId="{289FF294-7557-4CB2-B47E-4DE4D112592A}" srcOrd="0" destOrd="0" presId="urn:microsoft.com/office/officeart/2005/8/layout/hierarchy1"/>
    <dgm:cxn modelId="{72375D63-338C-4015-974B-5A3ACE8A1704}" type="presParOf" srcId="{B1051D5D-14D0-4023-A19D-B3E1C8CA9C02}" destId="{B6CAA45B-FC3C-444A-B3B5-B4479D000064}" srcOrd="1" destOrd="0" presId="urn:microsoft.com/office/officeart/2005/8/layout/hierarchy1"/>
    <dgm:cxn modelId="{FBAE4FBC-7C8F-49C0-B6EF-AA96CF20A96F}" type="presParOf" srcId="{5B5AC4F2-0242-41C6-9E01-C5C5160F83CB}" destId="{F4F79263-CB51-4B0E-A492-278CA3B2C500}" srcOrd="1" destOrd="0" presId="urn:microsoft.com/office/officeart/2005/8/layout/hierarchy1"/>
    <dgm:cxn modelId="{4809332C-DCA4-4439-9818-B123BE694728}" type="presParOf" srcId="{F4F79263-CB51-4B0E-A492-278CA3B2C500}" destId="{868E9A80-FD9A-4651-800F-5558F3DA6671}" srcOrd="0" destOrd="0" presId="urn:microsoft.com/office/officeart/2005/8/layout/hierarchy1"/>
    <dgm:cxn modelId="{D5000ACA-7EDA-4C37-98C0-A646D352F453}" type="presParOf" srcId="{F4F79263-CB51-4B0E-A492-278CA3B2C500}" destId="{2547EE0F-EC70-4B70-A36D-0BCC3B62AF33}" srcOrd="1" destOrd="0" presId="urn:microsoft.com/office/officeart/2005/8/layout/hierarchy1"/>
    <dgm:cxn modelId="{459508FD-7425-461B-8F4D-6B0EB2A6B4C6}" type="presParOf" srcId="{2547EE0F-EC70-4B70-A36D-0BCC3B62AF33}" destId="{B0C07992-E1C1-407D-B705-0755AC28D410}" srcOrd="0" destOrd="0" presId="urn:microsoft.com/office/officeart/2005/8/layout/hierarchy1"/>
    <dgm:cxn modelId="{8B81AC6C-3ECD-4298-9A48-83C49E4A9E71}" type="presParOf" srcId="{B0C07992-E1C1-407D-B705-0755AC28D410}" destId="{3D3BD3EC-C063-4FD0-9008-2393EF00E76F}" srcOrd="0" destOrd="0" presId="urn:microsoft.com/office/officeart/2005/8/layout/hierarchy1"/>
    <dgm:cxn modelId="{149DAE5A-89D1-40D4-8F77-B2E3CE957ADD}" type="presParOf" srcId="{B0C07992-E1C1-407D-B705-0755AC28D410}" destId="{4B9AA879-95CA-44B7-9A32-197D9A0BABBF}" srcOrd="1" destOrd="0" presId="urn:microsoft.com/office/officeart/2005/8/layout/hierarchy1"/>
    <dgm:cxn modelId="{65F5BDE5-CDFA-4631-8877-230265FCC6A3}" type="presParOf" srcId="{2547EE0F-EC70-4B70-A36D-0BCC3B62AF33}" destId="{043AA143-27E4-4D86-AE4E-B5B48F3D307A}" srcOrd="1" destOrd="0" presId="urn:microsoft.com/office/officeart/2005/8/layout/hierarchy1"/>
    <dgm:cxn modelId="{3DC14B47-6519-4D68-A59A-14C22CD38A94}" type="presParOf" srcId="{F4F79263-CB51-4B0E-A492-278CA3B2C500}" destId="{965F9EF4-5D48-46C1-AB95-E0D487AA9FFA}" srcOrd="2" destOrd="0" presId="urn:microsoft.com/office/officeart/2005/8/layout/hierarchy1"/>
    <dgm:cxn modelId="{F3ADE6A1-9EF0-4604-9985-360942B96C08}" type="presParOf" srcId="{F4F79263-CB51-4B0E-A492-278CA3B2C500}" destId="{A9FC819B-A68B-402A-B453-03B19351DFC1}" srcOrd="3" destOrd="0" presId="urn:microsoft.com/office/officeart/2005/8/layout/hierarchy1"/>
    <dgm:cxn modelId="{6276539F-AC0A-4CAB-A0C6-A3D53BF4AE11}" type="presParOf" srcId="{A9FC819B-A68B-402A-B453-03B19351DFC1}" destId="{C6238B29-CE8A-48C4-BE01-E957B26D3068}" srcOrd="0" destOrd="0" presId="urn:microsoft.com/office/officeart/2005/8/layout/hierarchy1"/>
    <dgm:cxn modelId="{C3A6CEEC-DFA8-4FB4-A5AC-765AD3BC806E}" type="presParOf" srcId="{C6238B29-CE8A-48C4-BE01-E957B26D3068}" destId="{63DA7BAF-96B2-464A-9B30-6974E240BDEE}" srcOrd="0" destOrd="0" presId="urn:microsoft.com/office/officeart/2005/8/layout/hierarchy1"/>
    <dgm:cxn modelId="{23465842-58CF-4DE5-B303-B5D78C28C995}" type="presParOf" srcId="{C6238B29-CE8A-48C4-BE01-E957B26D3068}" destId="{0D6BE40B-2C3C-4C74-A4AD-5E0A577CF654}" srcOrd="1" destOrd="0" presId="urn:microsoft.com/office/officeart/2005/8/layout/hierarchy1"/>
    <dgm:cxn modelId="{5155FEFA-F69E-423A-B84C-7DEE7979236C}" type="presParOf" srcId="{A9FC819B-A68B-402A-B453-03B19351DFC1}" destId="{C2950FE7-C11A-42A8-981C-FA827095847F}" srcOrd="1" destOrd="0" presId="urn:microsoft.com/office/officeart/2005/8/layout/hierarchy1"/>
    <dgm:cxn modelId="{9C82F20E-6B09-46C1-B836-60CE40A84068}" type="presParOf" srcId="{F4F79263-CB51-4B0E-A492-278CA3B2C500}" destId="{A88D7624-37CA-47A6-9A1C-EC7D7615E2C3}" srcOrd="4" destOrd="0" presId="urn:microsoft.com/office/officeart/2005/8/layout/hierarchy1"/>
    <dgm:cxn modelId="{BE9CC641-CA5A-4102-8A15-201D390FFFF3}" type="presParOf" srcId="{F4F79263-CB51-4B0E-A492-278CA3B2C500}" destId="{FC99FA5A-DB22-423B-A365-E5B77955A77C}" srcOrd="5" destOrd="0" presId="urn:microsoft.com/office/officeart/2005/8/layout/hierarchy1"/>
    <dgm:cxn modelId="{77136894-D4D3-4AC2-AE92-03CF0EFE74AC}" type="presParOf" srcId="{FC99FA5A-DB22-423B-A365-E5B77955A77C}" destId="{5DAF5C78-4E65-4EAF-895A-26A40B558797}" srcOrd="0" destOrd="0" presId="urn:microsoft.com/office/officeart/2005/8/layout/hierarchy1"/>
    <dgm:cxn modelId="{C180835E-1801-4F0E-B1E1-A32A884F409D}" type="presParOf" srcId="{5DAF5C78-4E65-4EAF-895A-26A40B558797}" destId="{04843DCF-E4E1-48DC-B2D5-57748DC9A9D1}" srcOrd="0" destOrd="0" presId="urn:microsoft.com/office/officeart/2005/8/layout/hierarchy1"/>
    <dgm:cxn modelId="{E4C5A024-D2B5-4C62-96A9-1886D9AA2DED}" type="presParOf" srcId="{5DAF5C78-4E65-4EAF-895A-26A40B558797}" destId="{D581F099-D4A1-4A33-AA21-2DCE1F206FA3}" srcOrd="1" destOrd="0" presId="urn:microsoft.com/office/officeart/2005/8/layout/hierarchy1"/>
    <dgm:cxn modelId="{BD2177C6-3156-418F-A415-EF97C87841B6}" type="presParOf" srcId="{FC99FA5A-DB22-423B-A365-E5B77955A77C}" destId="{DCE06FA7-BE91-4F83-B0FD-87004115786A}" srcOrd="1" destOrd="0" presId="urn:microsoft.com/office/officeart/2005/8/layout/hierarchy1"/>
    <dgm:cxn modelId="{D236A653-322A-451A-8827-CE98D2DBB944}" type="presParOf" srcId="{21A041C2-F599-4B5E-97AF-52A7D466168D}" destId="{2D2A6056-1979-4859-8282-8CD59A01CD5B}" srcOrd="2" destOrd="0" presId="urn:microsoft.com/office/officeart/2005/8/layout/hierarchy1"/>
    <dgm:cxn modelId="{B74DB9C3-67C9-47E2-A6A6-DC91D4EA2C5D}" type="presParOf" srcId="{21A041C2-F599-4B5E-97AF-52A7D466168D}" destId="{5A802C9D-B9D7-4A9B-959A-7250DDB233A1}" srcOrd="3" destOrd="0" presId="urn:microsoft.com/office/officeart/2005/8/layout/hierarchy1"/>
    <dgm:cxn modelId="{AE88DD64-0463-48BB-B3CD-3579B3CE069C}" type="presParOf" srcId="{5A802C9D-B9D7-4A9B-959A-7250DDB233A1}" destId="{29A37606-1769-4FEB-984E-EE105506EBDF}" srcOrd="0" destOrd="0" presId="urn:microsoft.com/office/officeart/2005/8/layout/hierarchy1"/>
    <dgm:cxn modelId="{BFE1DF28-A8B8-472E-A7B0-DA52E2ED306D}" type="presParOf" srcId="{29A37606-1769-4FEB-984E-EE105506EBDF}" destId="{C100F56E-D7F2-443A-ADBF-B0840953B471}" srcOrd="0" destOrd="0" presId="urn:microsoft.com/office/officeart/2005/8/layout/hierarchy1"/>
    <dgm:cxn modelId="{C6CB185A-5BC7-4196-B4E3-59A6530B90C1}" type="presParOf" srcId="{29A37606-1769-4FEB-984E-EE105506EBDF}" destId="{0AE638C6-D55C-4559-8A1B-FD792AAED0E6}" srcOrd="1" destOrd="0" presId="urn:microsoft.com/office/officeart/2005/8/layout/hierarchy1"/>
    <dgm:cxn modelId="{BB3492F2-E8CD-47D0-AB8B-B4F6745C13A8}" type="presParOf" srcId="{5A802C9D-B9D7-4A9B-959A-7250DDB233A1}" destId="{E0B9CC99-DA60-4C50-8D56-339B5CA45C26}" srcOrd="1" destOrd="0" presId="urn:microsoft.com/office/officeart/2005/8/layout/hierarchy1"/>
    <dgm:cxn modelId="{6F20CBC2-8501-4039-B5F5-FBE4FC433DFA}" type="presParOf" srcId="{E0B9CC99-DA60-4C50-8D56-339B5CA45C26}" destId="{B1B9FE76-E4DD-420B-9EB8-DCFFFB57D4E1}" srcOrd="0" destOrd="0" presId="urn:microsoft.com/office/officeart/2005/8/layout/hierarchy1"/>
    <dgm:cxn modelId="{F7F6E7AF-EA9D-4451-81FE-9C2C2C188B7E}" type="presParOf" srcId="{E0B9CC99-DA60-4C50-8D56-339B5CA45C26}" destId="{4FBBBE76-095A-4209-832E-CBEFA8D13829}" srcOrd="1" destOrd="0" presId="urn:microsoft.com/office/officeart/2005/8/layout/hierarchy1"/>
    <dgm:cxn modelId="{51986DE3-0866-46F9-B20B-CBAB2A8DBC76}" type="presParOf" srcId="{4FBBBE76-095A-4209-832E-CBEFA8D13829}" destId="{042156A4-97BD-46C8-B711-AB59D075A275}" srcOrd="0" destOrd="0" presId="urn:microsoft.com/office/officeart/2005/8/layout/hierarchy1"/>
    <dgm:cxn modelId="{7FC7E306-A6A6-4678-8E97-A975FC053AA4}" type="presParOf" srcId="{042156A4-97BD-46C8-B711-AB59D075A275}" destId="{4B524FF8-3C4F-4F4E-BD9C-D52E6919412B}" srcOrd="0" destOrd="0" presId="urn:microsoft.com/office/officeart/2005/8/layout/hierarchy1"/>
    <dgm:cxn modelId="{0003566D-E035-4590-8446-BEFC7A2F21FE}" type="presParOf" srcId="{042156A4-97BD-46C8-B711-AB59D075A275}" destId="{FAE1F35C-9A3E-4B10-A2A3-16FC5BF74A9B}" srcOrd="1" destOrd="0" presId="urn:microsoft.com/office/officeart/2005/8/layout/hierarchy1"/>
    <dgm:cxn modelId="{2D70138C-EBB5-4D39-91E3-3A669D72EBD2}" type="presParOf" srcId="{4FBBBE76-095A-4209-832E-CBEFA8D13829}" destId="{CD10108C-2F61-4EAB-B9DB-9F77D9E0B4D6}" srcOrd="1" destOrd="0" presId="urn:microsoft.com/office/officeart/2005/8/layout/hierarchy1"/>
    <dgm:cxn modelId="{3AEAF450-E4F5-420F-A5FF-8A441BD40BE7}" type="presParOf" srcId="{E0B9CC99-DA60-4C50-8D56-339B5CA45C26}" destId="{29A3EE35-8A98-4245-A8CD-737E8436C5DF}" srcOrd="2" destOrd="0" presId="urn:microsoft.com/office/officeart/2005/8/layout/hierarchy1"/>
    <dgm:cxn modelId="{FB8DCDC6-3175-48C6-BBE8-28CF3C996922}" type="presParOf" srcId="{E0B9CC99-DA60-4C50-8D56-339B5CA45C26}" destId="{698DAF9A-0352-46CD-80F5-D7C55E01AD2E}" srcOrd="3" destOrd="0" presId="urn:microsoft.com/office/officeart/2005/8/layout/hierarchy1"/>
    <dgm:cxn modelId="{48A2B044-F2AA-4B32-B181-C5D7659F19D2}" type="presParOf" srcId="{698DAF9A-0352-46CD-80F5-D7C55E01AD2E}" destId="{CAF391FB-F89E-4D43-B2C6-D3444DD8D026}" srcOrd="0" destOrd="0" presId="urn:microsoft.com/office/officeart/2005/8/layout/hierarchy1"/>
    <dgm:cxn modelId="{CF492341-F215-4C7A-A733-8B7B5E90B5D6}" type="presParOf" srcId="{CAF391FB-F89E-4D43-B2C6-D3444DD8D026}" destId="{03C67ACD-DC30-41BE-87F4-1284E67E478E}" srcOrd="0" destOrd="0" presId="urn:microsoft.com/office/officeart/2005/8/layout/hierarchy1"/>
    <dgm:cxn modelId="{305509D6-DB5F-4189-AE38-15E4A306B638}" type="presParOf" srcId="{CAF391FB-F89E-4D43-B2C6-D3444DD8D026}" destId="{66C0B304-C160-4624-87C2-67A3EB09880D}" srcOrd="1" destOrd="0" presId="urn:microsoft.com/office/officeart/2005/8/layout/hierarchy1"/>
    <dgm:cxn modelId="{10FFA923-B905-4A4C-AAA6-D9308315E03B}" type="presParOf" srcId="{698DAF9A-0352-46CD-80F5-D7C55E01AD2E}" destId="{011FC68C-9828-4B6B-A9DF-36D6CD442621}" srcOrd="1" destOrd="0" presId="urn:microsoft.com/office/officeart/2005/8/layout/hierarchy1"/>
    <dgm:cxn modelId="{8DCE3232-2F7B-4759-87CA-9FC50B76E5D7}" type="presParOf" srcId="{E0B9CC99-DA60-4C50-8D56-339B5CA45C26}" destId="{A9A69B6E-24EC-40AC-B1C3-B26D8EE96B64}" srcOrd="4" destOrd="0" presId="urn:microsoft.com/office/officeart/2005/8/layout/hierarchy1"/>
    <dgm:cxn modelId="{327DDE9F-5742-4836-B2D6-7ADEF7A5AE29}" type="presParOf" srcId="{E0B9CC99-DA60-4C50-8D56-339B5CA45C26}" destId="{904A4615-01AC-4875-BEE2-99FCD90FBF57}" srcOrd="5" destOrd="0" presId="urn:microsoft.com/office/officeart/2005/8/layout/hierarchy1"/>
    <dgm:cxn modelId="{DC6B0B3F-DBD5-46E0-B5AF-C53FA3B91E89}" type="presParOf" srcId="{904A4615-01AC-4875-BEE2-99FCD90FBF57}" destId="{06F1BD69-6132-4E7B-A1D8-A43EE7320725}" srcOrd="0" destOrd="0" presId="urn:microsoft.com/office/officeart/2005/8/layout/hierarchy1"/>
    <dgm:cxn modelId="{3A82DDCA-8F71-4517-94D9-FAE9F3C210C5}" type="presParOf" srcId="{06F1BD69-6132-4E7B-A1D8-A43EE7320725}" destId="{3BDF0FBD-1970-4D5E-8C40-018AFABF6CD7}" srcOrd="0" destOrd="0" presId="urn:microsoft.com/office/officeart/2005/8/layout/hierarchy1"/>
    <dgm:cxn modelId="{21F2EE23-9028-40BB-B2EF-5EF96067A40B}" type="presParOf" srcId="{06F1BD69-6132-4E7B-A1D8-A43EE7320725}" destId="{7EF4B010-4433-44DD-A536-37EA9B940405}" srcOrd="1" destOrd="0" presId="urn:microsoft.com/office/officeart/2005/8/layout/hierarchy1"/>
    <dgm:cxn modelId="{2C59A63B-BF4A-43F6-A4BD-62A1CA7CC554}" type="presParOf" srcId="{904A4615-01AC-4875-BEE2-99FCD90FBF57}" destId="{222D10E7-164E-480A-906C-29719BDD0D71}" srcOrd="1" destOrd="0" presId="urn:microsoft.com/office/officeart/2005/8/layout/hierarchy1"/>
    <dgm:cxn modelId="{2C2D8B07-DBBE-46C8-AE26-82607BC3184A}" type="presParOf" srcId="{21A041C2-F599-4B5E-97AF-52A7D466168D}" destId="{2F750579-2B2E-47CA-B095-FC2536521732}" srcOrd="4" destOrd="0" presId="urn:microsoft.com/office/officeart/2005/8/layout/hierarchy1"/>
    <dgm:cxn modelId="{EA891993-FD38-4BC5-AF0E-D1A50962AA44}" type="presParOf" srcId="{21A041C2-F599-4B5E-97AF-52A7D466168D}" destId="{74CF87F4-190B-412F-830E-E93423FCD8F5}" srcOrd="5" destOrd="0" presId="urn:microsoft.com/office/officeart/2005/8/layout/hierarchy1"/>
    <dgm:cxn modelId="{74C92F1C-9D1A-455F-A223-89477594C3CB}" type="presParOf" srcId="{74CF87F4-190B-412F-830E-E93423FCD8F5}" destId="{9202EF74-4E90-4DD3-A9DA-B8FB5611028C}" srcOrd="0" destOrd="0" presId="urn:microsoft.com/office/officeart/2005/8/layout/hierarchy1"/>
    <dgm:cxn modelId="{A7F37380-4012-429C-A8AA-3DE814312C29}" type="presParOf" srcId="{9202EF74-4E90-4DD3-A9DA-B8FB5611028C}" destId="{12247028-E75A-4E90-A156-597324FA033B}" srcOrd="0" destOrd="0" presId="urn:microsoft.com/office/officeart/2005/8/layout/hierarchy1"/>
    <dgm:cxn modelId="{A7D2E806-368A-451D-AEFF-81949A62368D}" type="presParOf" srcId="{9202EF74-4E90-4DD3-A9DA-B8FB5611028C}" destId="{F7BEA5D7-8BCB-441B-A57E-AB758AB6620C}" srcOrd="1" destOrd="0" presId="urn:microsoft.com/office/officeart/2005/8/layout/hierarchy1"/>
    <dgm:cxn modelId="{4137E10D-1A4D-41D0-9D54-CECEBD1ED0C9}" type="presParOf" srcId="{74CF87F4-190B-412F-830E-E93423FCD8F5}" destId="{62C3E44E-A01E-4821-8935-C94B184184CA}" srcOrd="1" destOrd="0" presId="urn:microsoft.com/office/officeart/2005/8/layout/hierarchy1"/>
    <dgm:cxn modelId="{345FA365-1389-4328-985B-7AA7C65F9898}" type="presParOf" srcId="{62C3E44E-A01E-4821-8935-C94B184184CA}" destId="{A68DA50D-D706-4B08-BFA7-E6F944CF3034}" srcOrd="0" destOrd="0" presId="urn:microsoft.com/office/officeart/2005/8/layout/hierarchy1"/>
    <dgm:cxn modelId="{544704D4-D753-4E2A-B12D-E697194B84EF}" type="presParOf" srcId="{62C3E44E-A01E-4821-8935-C94B184184CA}" destId="{532D6413-6CD2-42A8-9712-C00A7C06B7BD}" srcOrd="1" destOrd="0" presId="urn:microsoft.com/office/officeart/2005/8/layout/hierarchy1"/>
    <dgm:cxn modelId="{396572C4-DDA2-4476-8654-63B302CEBCAB}" type="presParOf" srcId="{532D6413-6CD2-42A8-9712-C00A7C06B7BD}" destId="{200AE327-2406-42B5-9922-B4B650F77BD6}" srcOrd="0" destOrd="0" presId="urn:microsoft.com/office/officeart/2005/8/layout/hierarchy1"/>
    <dgm:cxn modelId="{306E3EDD-2B5F-458D-A485-0ECDE2E830C7}" type="presParOf" srcId="{200AE327-2406-42B5-9922-B4B650F77BD6}" destId="{CB207901-163B-4EB1-ABAB-C8D23715F215}" srcOrd="0" destOrd="0" presId="urn:microsoft.com/office/officeart/2005/8/layout/hierarchy1"/>
    <dgm:cxn modelId="{75C83230-4D51-483E-A69B-37B2C8737460}" type="presParOf" srcId="{200AE327-2406-42B5-9922-B4B650F77BD6}" destId="{BB3BA310-7618-4354-AA7C-A24486241797}" srcOrd="1" destOrd="0" presId="urn:microsoft.com/office/officeart/2005/8/layout/hierarchy1"/>
    <dgm:cxn modelId="{8D023854-7B10-44FC-940D-466A4FFD3CEF}" type="presParOf" srcId="{532D6413-6CD2-42A8-9712-C00A7C06B7BD}" destId="{4E81F5EC-F538-4EBA-813F-BFF001F35325}" srcOrd="1" destOrd="0" presId="urn:microsoft.com/office/officeart/2005/8/layout/hierarchy1"/>
    <dgm:cxn modelId="{41DC0394-9B8B-4F61-9D19-A6CB11D93D4C}" type="presParOf" srcId="{62C3E44E-A01E-4821-8935-C94B184184CA}" destId="{F13249DE-134E-4EBD-9F0E-D4E4533CA7BA}" srcOrd="2" destOrd="0" presId="urn:microsoft.com/office/officeart/2005/8/layout/hierarchy1"/>
    <dgm:cxn modelId="{5DBC9115-5A56-4F8A-A8B2-6E9359D57CF7}" type="presParOf" srcId="{62C3E44E-A01E-4821-8935-C94B184184CA}" destId="{0A34F4D0-8871-41B8-9CC6-50CF9099A42C}" srcOrd="3" destOrd="0" presId="urn:microsoft.com/office/officeart/2005/8/layout/hierarchy1"/>
    <dgm:cxn modelId="{65F5348B-E2C1-4140-B271-8446B8318588}" type="presParOf" srcId="{0A34F4D0-8871-41B8-9CC6-50CF9099A42C}" destId="{574A70B3-FC5F-4AE0-85A0-7746452A129A}" srcOrd="0" destOrd="0" presId="urn:microsoft.com/office/officeart/2005/8/layout/hierarchy1"/>
    <dgm:cxn modelId="{F3989B40-4B4F-4E41-A630-0E07F1316168}" type="presParOf" srcId="{574A70B3-FC5F-4AE0-85A0-7746452A129A}" destId="{1133B25F-3387-4EE1-917F-EDA3AB5E1621}" srcOrd="0" destOrd="0" presId="urn:microsoft.com/office/officeart/2005/8/layout/hierarchy1"/>
    <dgm:cxn modelId="{F396B19F-1C68-4067-9389-52CEF5EAA7A0}" type="presParOf" srcId="{574A70B3-FC5F-4AE0-85A0-7746452A129A}" destId="{26A4B837-9571-4923-BA75-27A06DA7FD1E}" srcOrd="1" destOrd="0" presId="urn:microsoft.com/office/officeart/2005/8/layout/hierarchy1"/>
    <dgm:cxn modelId="{BEFE84C3-26DD-459B-A1E6-68990BDC8489}" type="presParOf" srcId="{0A34F4D0-8871-41B8-9CC6-50CF9099A42C}" destId="{47D1EA32-EDED-41B9-A99A-90822D9F881A}" srcOrd="1" destOrd="0" presId="urn:microsoft.com/office/officeart/2005/8/layout/hierarchy1"/>
    <dgm:cxn modelId="{303511A0-879B-4174-BC2F-C483DE14A58E}" type="presParOf" srcId="{62C3E44E-A01E-4821-8935-C94B184184CA}" destId="{4034EEBF-5907-4F27-B4E8-92062DDF1C8C}" srcOrd="4" destOrd="0" presId="urn:microsoft.com/office/officeart/2005/8/layout/hierarchy1"/>
    <dgm:cxn modelId="{A924AFDC-81B0-4497-9F08-F56D4F1A30A1}" type="presParOf" srcId="{62C3E44E-A01E-4821-8935-C94B184184CA}" destId="{D5DBFCEF-3421-4379-904B-8889EA9179E1}" srcOrd="5" destOrd="0" presId="urn:microsoft.com/office/officeart/2005/8/layout/hierarchy1"/>
    <dgm:cxn modelId="{E4A328D4-B90A-45A9-9E07-DD7B0AA99D80}" type="presParOf" srcId="{D5DBFCEF-3421-4379-904B-8889EA9179E1}" destId="{89BA20FB-6BA5-4309-9639-7B6FFC2AE097}" srcOrd="0" destOrd="0" presId="urn:microsoft.com/office/officeart/2005/8/layout/hierarchy1"/>
    <dgm:cxn modelId="{5D0BADB2-00A4-46F7-B491-483742DC2B5E}" type="presParOf" srcId="{89BA20FB-6BA5-4309-9639-7B6FFC2AE097}" destId="{D849E511-6BE2-4ED3-8ADD-6042CC08FB27}" srcOrd="0" destOrd="0" presId="urn:microsoft.com/office/officeart/2005/8/layout/hierarchy1"/>
    <dgm:cxn modelId="{1A6C8CC5-BE7C-48E8-8042-B170977FE90B}" type="presParOf" srcId="{89BA20FB-6BA5-4309-9639-7B6FFC2AE097}" destId="{BF5872FF-7833-4290-914F-C17A87FEF249}" srcOrd="1" destOrd="0" presId="urn:microsoft.com/office/officeart/2005/8/layout/hierarchy1"/>
    <dgm:cxn modelId="{0D09FE29-DAF0-4664-9F37-2EF6378B588A}" type="presParOf" srcId="{D5DBFCEF-3421-4379-904B-8889EA9179E1}" destId="{2DBC75DD-8855-4381-87D0-0BBD67D00B7C}" srcOrd="1" destOrd="0" presId="urn:microsoft.com/office/officeart/2005/8/layout/hierarchy1"/>
    <dgm:cxn modelId="{004FAAB0-7959-413B-8C75-6EA5D5EEF162}" type="presParOf" srcId="{62C3E44E-A01E-4821-8935-C94B184184CA}" destId="{03DDE4CD-5235-4196-94DA-3A230AEFD54E}" srcOrd="6" destOrd="0" presId="urn:microsoft.com/office/officeart/2005/8/layout/hierarchy1"/>
    <dgm:cxn modelId="{6AC6A655-C5FE-4C51-B0EF-B2CDE3D90B45}" type="presParOf" srcId="{62C3E44E-A01E-4821-8935-C94B184184CA}" destId="{826883FB-5D12-4B1E-A203-5482D9E24A1B}" srcOrd="7" destOrd="0" presId="urn:microsoft.com/office/officeart/2005/8/layout/hierarchy1"/>
    <dgm:cxn modelId="{522607E9-1795-48F1-8A97-8D3F0826368A}" type="presParOf" srcId="{826883FB-5D12-4B1E-A203-5482D9E24A1B}" destId="{EDA83F82-1784-4B51-9B17-0C4112D5E8F9}" srcOrd="0" destOrd="0" presId="urn:microsoft.com/office/officeart/2005/8/layout/hierarchy1"/>
    <dgm:cxn modelId="{A6D29D22-8CA8-44AF-ABF9-653AC3401A9B}" type="presParOf" srcId="{EDA83F82-1784-4B51-9B17-0C4112D5E8F9}" destId="{3663943C-5830-4ABA-9EB4-CD48C15375DF}" srcOrd="0" destOrd="0" presId="urn:microsoft.com/office/officeart/2005/8/layout/hierarchy1"/>
    <dgm:cxn modelId="{47562AD6-B053-4D2E-AB2A-2515861FDBBE}" type="presParOf" srcId="{EDA83F82-1784-4B51-9B17-0C4112D5E8F9}" destId="{DEBAAEB5-C085-43D7-A536-925C97F80328}" srcOrd="1" destOrd="0" presId="urn:microsoft.com/office/officeart/2005/8/layout/hierarchy1"/>
    <dgm:cxn modelId="{6F5F6B0A-4261-46E3-B156-5083AE9F760D}" type="presParOf" srcId="{826883FB-5D12-4B1E-A203-5482D9E24A1B}" destId="{21F5070A-5A09-46DB-8657-3C312EF04B75}" srcOrd="1" destOrd="0" presId="urn:microsoft.com/office/officeart/2005/8/layout/hierarchy1"/>
    <dgm:cxn modelId="{DEDA4870-6838-41C7-A428-DD75037FCC1D}" type="presParOf" srcId="{129CFD26-5053-45BB-A78F-F572C8CCEE15}" destId="{1A2CCD9B-8D5A-4662-8A00-30B7664D941E}" srcOrd="2" destOrd="0" presId="urn:microsoft.com/office/officeart/2005/8/layout/hierarchy1"/>
    <dgm:cxn modelId="{E565E046-EAD1-45CB-9F87-7F81E8078262}" type="presParOf" srcId="{129CFD26-5053-45BB-A78F-F572C8CCEE15}" destId="{E17F342A-3FC0-4FEC-A5F2-142EB459353F}" srcOrd="3" destOrd="0" presId="urn:microsoft.com/office/officeart/2005/8/layout/hierarchy1"/>
    <dgm:cxn modelId="{7C279AD6-A695-4116-8CB9-0DFF8241E6B1}" type="presParOf" srcId="{E17F342A-3FC0-4FEC-A5F2-142EB459353F}" destId="{E5D2B246-46F6-4FD8-BDD4-8061132761F8}" srcOrd="0" destOrd="0" presId="urn:microsoft.com/office/officeart/2005/8/layout/hierarchy1"/>
    <dgm:cxn modelId="{4E201465-A7A0-4FD6-8FC3-279DA45181B0}" type="presParOf" srcId="{E5D2B246-46F6-4FD8-BDD4-8061132761F8}" destId="{C41E3A72-074F-44EB-83F8-F1EE3B8DB04B}" srcOrd="0" destOrd="0" presId="urn:microsoft.com/office/officeart/2005/8/layout/hierarchy1"/>
    <dgm:cxn modelId="{A8B83BAA-3B4C-433F-9505-490F6B64BC80}" type="presParOf" srcId="{E5D2B246-46F6-4FD8-BDD4-8061132761F8}" destId="{B174D47F-D4C5-4431-B739-F21055300552}" srcOrd="1" destOrd="0" presId="urn:microsoft.com/office/officeart/2005/8/layout/hierarchy1"/>
    <dgm:cxn modelId="{1CC4DB51-4572-4310-80CE-AE261132282E}" type="presParOf" srcId="{E17F342A-3FC0-4FEC-A5F2-142EB459353F}" destId="{A7E0389D-E3D6-43DC-8664-93452EC54E6C}" srcOrd="1" destOrd="0" presId="urn:microsoft.com/office/officeart/2005/8/layout/hierarchy1"/>
    <dgm:cxn modelId="{DB26E4BC-D98C-461D-B23D-06473C102ECC}" type="presParOf" srcId="{A7E0389D-E3D6-43DC-8664-93452EC54E6C}" destId="{3B2352D1-8816-4D41-A7E5-503E24F1A1D1}" srcOrd="0" destOrd="0" presId="urn:microsoft.com/office/officeart/2005/8/layout/hierarchy1"/>
    <dgm:cxn modelId="{1E46DA20-AEEA-4292-8E81-186EDC67A611}" type="presParOf" srcId="{A7E0389D-E3D6-43DC-8664-93452EC54E6C}" destId="{B29A7C8D-5C98-48AD-93D1-6E028A08593C}" srcOrd="1" destOrd="0" presId="urn:microsoft.com/office/officeart/2005/8/layout/hierarchy1"/>
    <dgm:cxn modelId="{8B918066-4A2A-46AB-B2B1-F20EF8865359}" type="presParOf" srcId="{B29A7C8D-5C98-48AD-93D1-6E028A08593C}" destId="{5D48D3FE-8821-4907-8BFE-D31CF134A06C}" srcOrd="0" destOrd="0" presId="urn:microsoft.com/office/officeart/2005/8/layout/hierarchy1"/>
    <dgm:cxn modelId="{18584745-830F-45B0-81EB-20944B6C76B4}" type="presParOf" srcId="{5D48D3FE-8821-4907-8BFE-D31CF134A06C}" destId="{CCEFB598-74A6-42D0-B86F-5EB4D0B16BFA}" srcOrd="0" destOrd="0" presId="urn:microsoft.com/office/officeart/2005/8/layout/hierarchy1"/>
    <dgm:cxn modelId="{64F2F7C2-7BA9-4D75-846A-B2C5101CE885}" type="presParOf" srcId="{5D48D3FE-8821-4907-8BFE-D31CF134A06C}" destId="{C6AAB32E-BE98-4150-9E10-FD346DD599E1}" srcOrd="1" destOrd="0" presId="urn:microsoft.com/office/officeart/2005/8/layout/hierarchy1"/>
    <dgm:cxn modelId="{9870D56F-BDD9-409A-822C-B38A6520E92E}" type="presParOf" srcId="{B29A7C8D-5C98-48AD-93D1-6E028A08593C}" destId="{7C0DF2F0-374A-44F3-9893-A744BF874506}" srcOrd="1" destOrd="0" presId="urn:microsoft.com/office/officeart/2005/8/layout/hierarchy1"/>
    <dgm:cxn modelId="{172D80BC-4A3E-4099-8C11-474C620437F7}" type="presParOf" srcId="{7C0DF2F0-374A-44F3-9893-A744BF874506}" destId="{E6E60A18-0DA8-4228-8A3D-61D3B2B9D5E8}" srcOrd="0" destOrd="0" presId="urn:microsoft.com/office/officeart/2005/8/layout/hierarchy1"/>
    <dgm:cxn modelId="{EDFF6B4D-7291-4750-A3A4-A57F6B37C599}" type="presParOf" srcId="{7C0DF2F0-374A-44F3-9893-A744BF874506}" destId="{3EEEB9BB-519B-4320-ACA0-A66C618BB8C1}" srcOrd="1" destOrd="0" presId="urn:microsoft.com/office/officeart/2005/8/layout/hierarchy1"/>
    <dgm:cxn modelId="{644363FA-E908-43AD-B93D-8E17FCFD28C7}" type="presParOf" srcId="{3EEEB9BB-519B-4320-ACA0-A66C618BB8C1}" destId="{F2AED455-D8C5-40F7-8A79-3D5DD93DA137}" srcOrd="0" destOrd="0" presId="urn:microsoft.com/office/officeart/2005/8/layout/hierarchy1"/>
    <dgm:cxn modelId="{DEBF0D15-54ED-4784-BAF1-13F4CB815FF1}" type="presParOf" srcId="{F2AED455-D8C5-40F7-8A79-3D5DD93DA137}" destId="{18A95338-6AB9-4968-AD3F-2FF07395807D}" srcOrd="0" destOrd="0" presId="urn:microsoft.com/office/officeart/2005/8/layout/hierarchy1"/>
    <dgm:cxn modelId="{8C79127C-A830-4B44-B65A-5FE3A3D9CA9C}" type="presParOf" srcId="{F2AED455-D8C5-40F7-8A79-3D5DD93DA137}" destId="{BF78F489-FB33-41EA-8017-3F7A866714B1}" srcOrd="1" destOrd="0" presId="urn:microsoft.com/office/officeart/2005/8/layout/hierarchy1"/>
    <dgm:cxn modelId="{668EF51C-2423-439B-B595-A28B42528C8B}" type="presParOf" srcId="{3EEEB9BB-519B-4320-ACA0-A66C618BB8C1}" destId="{C03ACE17-955B-419B-BD73-56DD52F8CCA5}" srcOrd="1" destOrd="0" presId="urn:microsoft.com/office/officeart/2005/8/layout/hierarchy1"/>
    <dgm:cxn modelId="{D2E7F086-D09B-4E2A-BEA0-A6DA92730073}" type="presParOf" srcId="{7C0DF2F0-374A-44F3-9893-A744BF874506}" destId="{ADFA7EBD-B41C-455E-969C-D996B0A608AC}" srcOrd="2" destOrd="0" presId="urn:microsoft.com/office/officeart/2005/8/layout/hierarchy1"/>
    <dgm:cxn modelId="{B4BF3257-475E-47C9-AD3D-69988422ED68}" type="presParOf" srcId="{7C0DF2F0-374A-44F3-9893-A744BF874506}" destId="{898FB735-CCCF-4C53-B2A6-2C640EF763C9}" srcOrd="3" destOrd="0" presId="urn:microsoft.com/office/officeart/2005/8/layout/hierarchy1"/>
    <dgm:cxn modelId="{5E29E32C-EA19-4E94-9068-A1154B8A93AF}" type="presParOf" srcId="{898FB735-CCCF-4C53-B2A6-2C640EF763C9}" destId="{954DA9A3-7C2D-4B32-B480-873EBE5B6A4B}" srcOrd="0" destOrd="0" presId="urn:microsoft.com/office/officeart/2005/8/layout/hierarchy1"/>
    <dgm:cxn modelId="{8F715DE7-B592-4D1C-8BF0-6ACFBC8B5882}" type="presParOf" srcId="{954DA9A3-7C2D-4B32-B480-873EBE5B6A4B}" destId="{F281947A-C4B4-42DC-8DC6-268CC51DF956}" srcOrd="0" destOrd="0" presId="urn:microsoft.com/office/officeart/2005/8/layout/hierarchy1"/>
    <dgm:cxn modelId="{56B27CB0-3272-4BB1-9FA2-CC0E98BB7C44}" type="presParOf" srcId="{954DA9A3-7C2D-4B32-B480-873EBE5B6A4B}" destId="{5BFFBBDB-6CC1-4AB2-9BF1-F301761CF717}" srcOrd="1" destOrd="0" presId="urn:microsoft.com/office/officeart/2005/8/layout/hierarchy1"/>
    <dgm:cxn modelId="{B4837993-08A4-4A15-A327-23ADBA84DFBF}" type="presParOf" srcId="{898FB735-CCCF-4C53-B2A6-2C640EF763C9}" destId="{65741EAF-698F-495B-83F1-3312D07FB8A0}" srcOrd="1" destOrd="0" presId="urn:microsoft.com/office/officeart/2005/8/layout/hierarchy1"/>
    <dgm:cxn modelId="{0E2E17AC-C444-4D30-A8D0-CB8D7F50C028}" type="presParOf" srcId="{A7E0389D-E3D6-43DC-8664-93452EC54E6C}" destId="{273050C1-2E8C-4A3C-8733-1617FF050DBE}" srcOrd="2" destOrd="0" presId="urn:microsoft.com/office/officeart/2005/8/layout/hierarchy1"/>
    <dgm:cxn modelId="{79386C56-4241-465B-98CD-1FD88904CCE5}" type="presParOf" srcId="{A7E0389D-E3D6-43DC-8664-93452EC54E6C}" destId="{11F9F9FC-16D1-41E8-9669-EB913B868DB2}" srcOrd="3" destOrd="0" presId="urn:microsoft.com/office/officeart/2005/8/layout/hierarchy1"/>
    <dgm:cxn modelId="{228D6478-02A5-4389-B498-87DD5F1FF8C8}" type="presParOf" srcId="{11F9F9FC-16D1-41E8-9669-EB913B868DB2}" destId="{BF867015-70C8-4056-BFC0-1FC2F6FA6B5E}" srcOrd="0" destOrd="0" presId="urn:microsoft.com/office/officeart/2005/8/layout/hierarchy1"/>
    <dgm:cxn modelId="{ABF324ED-0E2D-4830-9107-6AF3E0DC8908}" type="presParOf" srcId="{BF867015-70C8-4056-BFC0-1FC2F6FA6B5E}" destId="{D3D72DBB-F967-4B72-B582-D68456A8C75F}" srcOrd="0" destOrd="0" presId="urn:microsoft.com/office/officeart/2005/8/layout/hierarchy1"/>
    <dgm:cxn modelId="{69000058-5EB5-4EF8-B515-F2CF75B47094}" type="presParOf" srcId="{BF867015-70C8-4056-BFC0-1FC2F6FA6B5E}" destId="{E69AA7DC-0560-438E-9434-598E77E6204D}" srcOrd="1" destOrd="0" presId="urn:microsoft.com/office/officeart/2005/8/layout/hierarchy1"/>
    <dgm:cxn modelId="{5E400932-515D-4E56-8F46-803CE8653132}" type="presParOf" srcId="{11F9F9FC-16D1-41E8-9669-EB913B868DB2}" destId="{929C0BC6-8B0F-483D-B1B3-8E14229A03A4}" srcOrd="1" destOrd="0" presId="urn:microsoft.com/office/officeart/2005/8/layout/hierarchy1"/>
    <dgm:cxn modelId="{EBE46341-8A4D-4219-AE73-63A881489F10}" type="presParOf" srcId="{929C0BC6-8B0F-483D-B1B3-8E14229A03A4}" destId="{CF660EB0-E49B-4DAD-B816-789E6025AB7F}" srcOrd="0" destOrd="0" presId="urn:microsoft.com/office/officeart/2005/8/layout/hierarchy1"/>
    <dgm:cxn modelId="{C3E8A5C3-1225-4580-8C91-B1C72DEEA7B2}" type="presParOf" srcId="{929C0BC6-8B0F-483D-B1B3-8E14229A03A4}" destId="{BAF63597-83C6-4252-8209-5F9F47668C11}" srcOrd="1" destOrd="0" presId="urn:microsoft.com/office/officeart/2005/8/layout/hierarchy1"/>
    <dgm:cxn modelId="{3C2B93BC-2FF2-40CA-89BC-EAB759ACD1AC}" type="presParOf" srcId="{BAF63597-83C6-4252-8209-5F9F47668C11}" destId="{CB7619DD-D11F-4D4E-81A8-DFF8041AE12B}" srcOrd="0" destOrd="0" presId="urn:microsoft.com/office/officeart/2005/8/layout/hierarchy1"/>
    <dgm:cxn modelId="{9D7435D8-0833-4DF8-98E7-70ADB6B3E630}" type="presParOf" srcId="{CB7619DD-D11F-4D4E-81A8-DFF8041AE12B}" destId="{0D96EE07-AF39-456D-AEE4-94E31A5F1A8E}" srcOrd="0" destOrd="0" presId="urn:microsoft.com/office/officeart/2005/8/layout/hierarchy1"/>
    <dgm:cxn modelId="{7551909F-BCF7-44C1-AA23-86911EC27123}" type="presParOf" srcId="{CB7619DD-D11F-4D4E-81A8-DFF8041AE12B}" destId="{C28EC1D4-4FE8-47C3-BA64-EF9E0EB7870B}" srcOrd="1" destOrd="0" presId="urn:microsoft.com/office/officeart/2005/8/layout/hierarchy1"/>
    <dgm:cxn modelId="{E29DCACE-3467-40A5-A70E-1F6FF16502A5}" type="presParOf" srcId="{BAF63597-83C6-4252-8209-5F9F47668C11}" destId="{660F2B34-EC43-4533-B881-E9D36A261598}" srcOrd="1" destOrd="0" presId="urn:microsoft.com/office/officeart/2005/8/layout/hierarchy1"/>
    <dgm:cxn modelId="{C4318CAA-7B29-47DF-A3CA-FFCCE2FE66FF}" type="presParOf" srcId="{929C0BC6-8B0F-483D-B1B3-8E14229A03A4}" destId="{6EE83928-462B-49D5-A2AA-A0AA3A4009F8}" srcOrd="2" destOrd="0" presId="urn:microsoft.com/office/officeart/2005/8/layout/hierarchy1"/>
    <dgm:cxn modelId="{346F3130-B192-4350-ABFE-C1973AB18226}" type="presParOf" srcId="{929C0BC6-8B0F-483D-B1B3-8E14229A03A4}" destId="{5D3186F0-7523-415F-94F0-9305788798C9}" srcOrd="3" destOrd="0" presId="urn:microsoft.com/office/officeart/2005/8/layout/hierarchy1"/>
    <dgm:cxn modelId="{7D8F4D3A-3DEF-4B9C-B67F-091A7D9FA19A}" type="presParOf" srcId="{5D3186F0-7523-415F-94F0-9305788798C9}" destId="{5BC7F48E-49A9-454D-9DD8-0199A87229FA}" srcOrd="0" destOrd="0" presId="urn:microsoft.com/office/officeart/2005/8/layout/hierarchy1"/>
    <dgm:cxn modelId="{859BACB0-E2DE-47C1-B464-0A6383602615}" type="presParOf" srcId="{5BC7F48E-49A9-454D-9DD8-0199A87229FA}" destId="{2C4F93CB-B751-4C37-8962-0A0E7DE7D688}" srcOrd="0" destOrd="0" presId="urn:microsoft.com/office/officeart/2005/8/layout/hierarchy1"/>
    <dgm:cxn modelId="{1C61BF0E-FB04-4FF7-A180-4F2529A34E22}" type="presParOf" srcId="{5BC7F48E-49A9-454D-9DD8-0199A87229FA}" destId="{4FAEABED-C173-4CB5-B3D6-61E808E6849C}" srcOrd="1" destOrd="0" presId="urn:microsoft.com/office/officeart/2005/8/layout/hierarchy1"/>
    <dgm:cxn modelId="{6D6726B8-C704-415C-980F-735D78FB2260}" type="presParOf" srcId="{5D3186F0-7523-415F-94F0-9305788798C9}" destId="{D67B0988-C5AD-4190-A42B-6D2ABBEBDD4D}" srcOrd="1" destOrd="0" presId="urn:microsoft.com/office/officeart/2005/8/layout/hierarchy1"/>
    <dgm:cxn modelId="{B7C6E7F0-0235-4C0F-89EA-2C9322586CFF}" type="presParOf" srcId="{A7E0389D-E3D6-43DC-8664-93452EC54E6C}" destId="{FDC51B10-284C-4EED-B338-D9B691B0ADC0}" srcOrd="4" destOrd="0" presId="urn:microsoft.com/office/officeart/2005/8/layout/hierarchy1"/>
    <dgm:cxn modelId="{57E8645A-8A9B-4D99-A4E5-AEAF288FF8B7}" type="presParOf" srcId="{A7E0389D-E3D6-43DC-8664-93452EC54E6C}" destId="{4C82584D-8D1D-4A09-9C3F-AD083AB6FB58}" srcOrd="5" destOrd="0" presId="urn:microsoft.com/office/officeart/2005/8/layout/hierarchy1"/>
    <dgm:cxn modelId="{56DFA53A-0614-4CD7-B864-C38ABA257D93}" type="presParOf" srcId="{4C82584D-8D1D-4A09-9C3F-AD083AB6FB58}" destId="{0E851541-A195-47D4-8704-1CBEE303B415}" srcOrd="0" destOrd="0" presId="urn:microsoft.com/office/officeart/2005/8/layout/hierarchy1"/>
    <dgm:cxn modelId="{6D886202-789A-4DC0-82FB-DE6A550665AF}" type="presParOf" srcId="{0E851541-A195-47D4-8704-1CBEE303B415}" destId="{420C2FA1-C6D2-45E3-B5D5-EF7C782191A0}" srcOrd="0" destOrd="0" presId="urn:microsoft.com/office/officeart/2005/8/layout/hierarchy1"/>
    <dgm:cxn modelId="{AAA9ABAF-E69A-4E1D-97EF-275977B06F30}" type="presParOf" srcId="{0E851541-A195-47D4-8704-1CBEE303B415}" destId="{3D85303F-38FC-4FFE-9ABF-919A1E7C55BE}" srcOrd="1" destOrd="0" presId="urn:microsoft.com/office/officeart/2005/8/layout/hierarchy1"/>
    <dgm:cxn modelId="{AABF60FD-EAD4-47AE-B82C-15E4902060A6}" type="presParOf" srcId="{4C82584D-8D1D-4A09-9C3F-AD083AB6FB58}" destId="{AB0EEA05-5F8A-4806-9580-5C048394E189}" srcOrd="1" destOrd="0" presId="urn:microsoft.com/office/officeart/2005/8/layout/hierarchy1"/>
    <dgm:cxn modelId="{51638FFE-B7C2-4675-9356-35CDC795BF05}" type="presParOf" srcId="{AB0EEA05-5F8A-4806-9580-5C048394E189}" destId="{911A0C0E-AD70-4FDA-B25D-C11A27D683FC}" srcOrd="0" destOrd="0" presId="urn:microsoft.com/office/officeart/2005/8/layout/hierarchy1"/>
    <dgm:cxn modelId="{3802DBAA-4C64-41EB-B64F-781F9288AF59}" type="presParOf" srcId="{AB0EEA05-5F8A-4806-9580-5C048394E189}" destId="{6FF897B3-64D0-4B61-8097-20043FBC6010}" srcOrd="1" destOrd="0" presId="urn:microsoft.com/office/officeart/2005/8/layout/hierarchy1"/>
    <dgm:cxn modelId="{5D0CA381-CE23-4F67-B332-F473B13A3721}" type="presParOf" srcId="{6FF897B3-64D0-4B61-8097-20043FBC6010}" destId="{09E81248-ADD9-4777-8234-7573C0B15C0C}" srcOrd="0" destOrd="0" presId="urn:microsoft.com/office/officeart/2005/8/layout/hierarchy1"/>
    <dgm:cxn modelId="{B9319283-9345-408A-9B74-80ABD334ED65}" type="presParOf" srcId="{09E81248-ADD9-4777-8234-7573C0B15C0C}" destId="{CA718D38-C3F5-49F4-A5A5-5BF032967BDF}" srcOrd="0" destOrd="0" presId="urn:microsoft.com/office/officeart/2005/8/layout/hierarchy1"/>
    <dgm:cxn modelId="{B754FAA9-9035-44EF-8470-247719AA21D0}" type="presParOf" srcId="{09E81248-ADD9-4777-8234-7573C0B15C0C}" destId="{66BAFFB8-231E-4F42-A14F-D739D4E6251C}" srcOrd="1" destOrd="0" presId="urn:microsoft.com/office/officeart/2005/8/layout/hierarchy1"/>
    <dgm:cxn modelId="{3A784828-789A-4037-8B4A-02C4A6011140}" type="presParOf" srcId="{6FF897B3-64D0-4B61-8097-20043FBC6010}" destId="{5572AFEE-E7A3-418A-8CAD-4ED77A5DFCF3}" srcOrd="1" destOrd="0" presId="urn:microsoft.com/office/officeart/2005/8/layout/hierarchy1"/>
    <dgm:cxn modelId="{BFC77699-8703-4B1A-9B04-F6CE931BE30A}" type="presParOf" srcId="{AB0EEA05-5F8A-4806-9580-5C048394E189}" destId="{5D60692A-E288-4B23-8FF5-8456AC0F828A}" srcOrd="2" destOrd="0" presId="urn:microsoft.com/office/officeart/2005/8/layout/hierarchy1"/>
    <dgm:cxn modelId="{002FD2E0-C814-4A9C-B862-38C5414FCF90}" type="presParOf" srcId="{AB0EEA05-5F8A-4806-9580-5C048394E189}" destId="{C0F3FB30-33F4-47F7-A542-54A9606A9BBD}" srcOrd="3" destOrd="0" presId="urn:microsoft.com/office/officeart/2005/8/layout/hierarchy1"/>
    <dgm:cxn modelId="{99E6F27B-F962-407D-AED0-DB47C9EF25A5}" type="presParOf" srcId="{C0F3FB30-33F4-47F7-A542-54A9606A9BBD}" destId="{F10BC143-AE74-47B1-803B-4457F2444D92}" srcOrd="0" destOrd="0" presId="urn:microsoft.com/office/officeart/2005/8/layout/hierarchy1"/>
    <dgm:cxn modelId="{F6C22B35-0509-47CC-B5D0-202D7D847428}" type="presParOf" srcId="{F10BC143-AE74-47B1-803B-4457F2444D92}" destId="{BC86E68C-6326-42CD-9A68-C044D204F3D4}" srcOrd="0" destOrd="0" presId="urn:microsoft.com/office/officeart/2005/8/layout/hierarchy1"/>
    <dgm:cxn modelId="{4F1B5B7F-AA80-4263-ADEC-4F4FCEB8CA78}" type="presParOf" srcId="{F10BC143-AE74-47B1-803B-4457F2444D92}" destId="{AAA8481A-85E2-4F88-8105-E8A762848179}" srcOrd="1" destOrd="0" presId="urn:microsoft.com/office/officeart/2005/8/layout/hierarchy1"/>
    <dgm:cxn modelId="{92AB8CD8-525D-49DB-892B-E40DBF574929}" type="presParOf" srcId="{C0F3FB30-33F4-47F7-A542-54A9606A9BBD}" destId="{8CD0F48A-F115-44B0-82B5-EE8874DEEEBC}" srcOrd="1" destOrd="0" presId="urn:microsoft.com/office/officeart/2005/8/layout/hierarchy1"/>
    <dgm:cxn modelId="{99BACC37-1FC7-4CB2-B28C-DEFB01065A21}" type="presParOf" srcId="{A7E0389D-E3D6-43DC-8664-93452EC54E6C}" destId="{E8BAA953-FBD0-4163-AC6D-EFA726583E2F}" srcOrd="6" destOrd="0" presId="urn:microsoft.com/office/officeart/2005/8/layout/hierarchy1"/>
    <dgm:cxn modelId="{46074BEF-11A6-479B-8852-D4C029BD59A5}" type="presParOf" srcId="{A7E0389D-E3D6-43DC-8664-93452EC54E6C}" destId="{D1583336-5705-45E9-BE3E-47B86C3329B4}" srcOrd="7" destOrd="0" presId="urn:microsoft.com/office/officeart/2005/8/layout/hierarchy1"/>
    <dgm:cxn modelId="{5E7F4D2D-3A4E-496B-9AC4-3E03E790F88F}" type="presParOf" srcId="{D1583336-5705-45E9-BE3E-47B86C3329B4}" destId="{B2FDEE5F-CD8F-42E0-981D-E1D6FBBD2EB1}" srcOrd="0" destOrd="0" presId="urn:microsoft.com/office/officeart/2005/8/layout/hierarchy1"/>
    <dgm:cxn modelId="{8796967A-50C4-4FBD-BA59-4233F7652D4A}" type="presParOf" srcId="{B2FDEE5F-CD8F-42E0-981D-E1D6FBBD2EB1}" destId="{3E191714-0FE3-4A3E-B132-1D17EFED8DC6}" srcOrd="0" destOrd="0" presId="urn:microsoft.com/office/officeart/2005/8/layout/hierarchy1"/>
    <dgm:cxn modelId="{A4324A6D-2CB9-4DD7-B2E8-55505F59D94E}" type="presParOf" srcId="{B2FDEE5F-CD8F-42E0-981D-E1D6FBBD2EB1}" destId="{E2C99046-2E05-4474-AEC7-063519E02800}" srcOrd="1" destOrd="0" presId="urn:microsoft.com/office/officeart/2005/8/layout/hierarchy1"/>
    <dgm:cxn modelId="{C7AABDFD-40A2-4A54-A244-AD8EED1A4D24}" type="presParOf" srcId="{D1583336-5705-45E9-BE3E-47B86C3329B4}" destId="{CF8ED743-D21B-4910-948F-D159779CDF64}" srcOrd="1" destOrd="0" presId="urn:microsoft.com/office/officeart/2005/8/layout/hierarchy1"/>
    <dgm:cxn modelId="{590B2F0F-4F29-4539-B606-6EB54E3DFFAA}" type="presParOf" srcId="{CF8ED743-D21B-4910-948F-D159779CDF64}" destId="{6D5D47AB-6F7E-4C27-AA45-F4D220641B47}" srcOrd="0" destOrd="0" presId="urn:microsoft.com/office/officeart/2005/8/layout/hierarchy1"/>
    <dgm:cxn modelId="{F0C7AF39-1A5E-48C6-BC29-D98BB3F71A1A}" type="presParOf" srcId="{CF8ED743-D21B-4910-948F-D159779CDF64}" destId="{557C900A-5874-42D9-97C4-92E0E38ACC73}" srcOrd="1" destOrd="0" presId="urn:microsoft.com/office/officeart/2005/8/layout/hierarchy1"/>
    <dgm:cxn modelId="{E346A04B-777C-49AF-A696-382CCFE821D0}" type="presParOf" srcId="{557C900A-5874-42D9-97C4-92E0E38ACC73}" destId="{4A2174EB-4059-4D89-9B99-7FBB51E659D3}" srcOrd="0" destOrd="0" presId="urn:microsoft.com/office/officeart/2005/8/layout/hierarchy1"/>
    <dgm:cxn modelId="{7DAA4128-0712-4E49-BB66-460F47C80A32}" type="presParOf" srcId="{4A2174EB-4059-4D89-9B99-7FBB51E659D3}" destId="{572FEA38-8B1E-4352-B66C-735CD9D5C08B}" srcOrd="0" destOrd="0" presId="urn:microsoft.com/office/officeart/2005/8/layout/hierarchy1"/>
    <dgm:cxn modelId="{1ABCFA6D-A8FB-4F60-9FA1-4AB5C386A00A}" type="presParOf" srcId="{4A2174EB-4059-4D89-9B99-7FBB51E659D3}" destId="{D25732C6-E769-45A9-9EDD-E27807B75F5D}" srcOrd="1" destOrd="0" presId="urn:microsoft.com/office/officeart/2005/8/layout/hierarchy1"/>
    <dgm:cxn modelId="{443821C2-8799-4C36-BDDF-3C1C21FB51A8}" type="presParOf" srcId="{557C900A-5874-42D9-97C4-92E0E38ACC73}" destId="{421DA9E8-8844-42A6-848C-A1897AB118B1}" srcOrd="1" destOrd="0" presId="urn:microsoft.com/office/officeart/2005/8/layout/hierarchy1"/>
    <dgm:cxn modelId="{E11EE9A2-AEB0-40AD-82F6-9AD8B90316EA}" type="presParOf" srcId="{CF8ED743-D21B-4910-948F-D159779CDF64}" destId="{F940258D-99C9-4175-AE8B-2C610C35328B}" srcOrd="2" destOrd="0" presId="urn:microsoft.com/office/officeart/2005/8/layout/hierarchy1"/>
    <dgm:cxn modelId="{176224C6-1DDE-4E61-A142-4805192FDDBF}" type="presParOf" srcId="{CF8ED743-D21B-4910-948F-D159779CDF64}" destId="{0AAB7061-F564-4FCE-9646-8261BD4E31C0}" srcOrd="3" destOrd="0" presId="urn:microsoft.com/office/officeart/2005/8/layout/hierarchy1"/>
    <dgm:cxn modelId="{EEFF28CA-FA1D-4D2C-9F99-410F5C667FFD}" type="presParOf" srcId="{0AAB7061-F564-4FCE-9646-8261BD4E31C0}" destId="{4B34B3D0-FEC1-48E8-9A80-44190C792230}" srcOrd="0" destOrd="0" presId="urn:microsoft.com/office/officeart/2005/8/layout/hierarchy1"/>
    <dgm:cxn modelId="{475B58B6-F611-4999-94B7-F877371C961A}" type="presParOf" srcId="{4B34B3D0-FEC1-48E8-9A80-44190C792230}" destId="{B1D21959-B635-4D9F-89FC-CB391C57D8F6}" srcOrd="0" destOrd="0" presId="urn:microsoft.com/office/officeart/2005/8/layout/hierarchy1"/>
    <dgm:cxn modelId="{FF492FEE-9EF4-441A-9F92-9DCB0CB25044}" type="presParOf" srcId="{4B34B3D0-FEC1-48E8-9A80-44190C792230}" destId="{0EDB35A1-9F35-435C-A712-2F58C1AB0857}" srcOrd="1" destOrd="0" presId="urn:microsoft.com/office/officeart/2005/8/layout/hierarchy1"/>
    <dgm:cxn modelId="{77746C62-7906-4074-8B43-C8736045CA58}" type="presParOf" srcId="{0AAB7061-F564-4FCE-9646-8261BD4E31C0}" destId="{7B806048-EBA4-4463-A830-FE6D92BFC16D}"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A90D506-7D17-4A56-AB3C-FCB057103803}" type="doc">
      <dgm:prSet loTypeId="urn:microsoft.com/office/officeart/2005/8/layout/hierarchy1" loCatId="hierarchy" qsTypeId="urn:microsoft.com/office/officeart/2005/8/quickstyle/simple1" qsCatId="simple" csTypeId="urn:microsoft.com/office/officeart/2005/8/colors/colorful3" csCatId="colorful" phldr="1"/>
      <dgm:spPr/>
      <dgm:t>
        <a:bodyPr/>
        <a:lstStyle/>
        <a:p>
          <a:endParaRPr lang="en-US"/>
        </a:p>
      </dgm:t>
    </dgm:pt>
    <dgm:pt modelId="{0C3CACE5-B2A0-4E0D-B290-8611A20CD8C7}">
      <dgm:prSet phldrT="[Text]" custT="1"/>
      <dgm:spPr/>
      <dgm:t>
        <a:bodyPr/>
        <a:lstStyle/>
        <a:p>
          <a:r>
            <a:rPr lang="id-ID" sz="1400">
              <a:latin typeface="+mn-lt"/>
            </a:rPr>
            <a:t>SS 1</a:t>
          </a:r>
        </a:p>
        <a:p>
          <a:r>
            <a:rPr lang="id-ID" sz="1400">
              <a:latin typeface="+mn-lt"/>
            </a:rPr>
            <a:t>Meningkatnya Akuntabilitas Kinerja Organisasi </a:t>
          </a:r>
        </a:p>
        <a:p>
          <a:r>
            <a:rPr lang="id-ID" sz="1400">
              <a:latin typeface="+mn-lt"/>
            </a:rPr>
            <a:t>Ik : 1.Nilai Akuntabilitas Kinerja </a:t>
          </a:r>
          <a:r>
            <a:rPr lang="en-US" sz="1400">
              <a:latin typeface="+mn-lt"/>
            </a:rPr>
            <a:t>OPD</a:t>
          </a:r>
          <a:endParaRPr lang="id-ID" sz="1400">
            <a:latin typeface="+mn-lt"/>
          </a:endParaRPr>
        </a:p>
        <a:p>
          <a:endParaRPr lang="id-ID" sz="1400">
            <a:latin typeface="+mn-lt"/>
          </a:endParaRPr>
        </a:p>
      </dgm:t>
    </dgm:pt>
    <dgm:pt modelId="{B06A0757-884D-4D6A-8163-7453DB5739FC}" type="parTrans" cxnId="{6FD46077-C8FD-4FB8-97D6-3FDE6C06118C}">
      <dgm:prSet/>
      <dgm:spPr/>
      <dgm:t>
        <a:bodyPr/>
        <a:lstStyle/>
        <a:p>
          <a:endParaRPr lang="en-US">
            <a:latin typeface="+mn-lt"/>
          </a:endParaRPr>
        </a:p>
      </dgm:t>
    </dgm:pt>
    <dgm:pt modelId="{FF300CB6-9BB9-4ECB-9E99-71E4C24F9147}" type="sibTrans" cxnId="{6FD46077-C8FD-4FB8-97D6-3FDE6C06118C}">
      <dgm:prSet/>
      <dgm:spPr/>
      <dgm:t>
        <a:bodyPr/>
        <a:lstStyle/>
        <a:p>
          <a:endParaRPr lang="en-US">
            <a:latin typeface="+mn-lt"/>
          </a:endParaRPr>
        </a:p>
      </dgm:t>
    </dgm:pt>
    <dgm:pt modelId="{7C401F45-F042-484E-810D-BBF904760D8A}">
      <dgm:prSet phldrT="[Text]" custT="1"/>
      <dgm:spPr/>
      <dgm:t>
        <a:bodyPr/>
        <a:lstStyle/>
        <a:p>
          <a:r>
            <a:rPr lang="id-ID" sz="1400">
              <a:latin typeface="+mn-lt"/>
            </a:rPr>
            <a:t>Meningkatnya kualitas perencanaan organisasi</a:t>
          </a:r>
        </a:p>
        <a:p>
          <a:r>
            <a:rPr lang="id-ID" sz="1400">
              <a:latin typeface="+mn-lt"/>
            </a:rPr>
            <a:t>IK : Nilai Komponen Perencanaan pada evaluasi SAKIP</a:t>
          </a:r>
          <a:endParaRPr lang="en-US" sz="1400">
            <a:latin typeface="+mn-lt"/>
          </a:endParaRPr>
        </a:p>
      </dgm:t>
    </dgm:pt>
    <dgm:pt modelId="{1C1FDF42-D269-4AAC-BE42-BA4D9CF69C8C}" type="parTrans" cxnId="{17A96161-685C-4174-9A11-E4DA0A4B8029}">
      <dgm:prSet/>
      <dgm:spPr/>
      <dgm:t>
        <a:bodyPr/>
        <a:lstStyle/>
        <a:p>
          <a:endParaRPr lang="en-US">
            <a:latin typeface="+mn-lt"/>
          </a:endParaRPr>
        </a:p>
      </dgm:t>
    </dgm:pt>
    <dgm:pt modelId="{0BF175EA-0514-47CF-85AF-9D93F238A66B}" type="sibTrans" cxnId="{17A96161-685C-4174-9A11-E4DA0A4B8029}">
      <dgm:prSet/>
      <dgm:spPr/>
      <dgm:t>
        <a:bodyPr/>
        <a:lstStyle/>
        <a:p>
          <a:endParaRPr lang="en-US">
            <a:latin typeface="+mn-lt"/>
          </a:endParaRPr>
        </a:p>
      </dgm:t>
    </dgm:pt>
    <dgm:pt modelId="{600C472A-7DE8-433F-B253-E10E275E9E4E}">
      <dgm:prSet phldrT="[Text]" custT="1"/>
      <dgm:spPr/>
      <dgm:t>
        <a:bodyPr/>
        <a:lstStyle/>
        <a:p>
          <a:r>
            <a:rPr lang="id-ID" sz="1100" b="0">
              <a:latin typeface="+mn-lt"/>
            </a:rPr>
            <a:t>Tersusunnya Dokumen Perangkat Daerah tepat waktu</a:t>
          </a:r>
        </a:p>
        <a:p>
          <a:r>
            <a:rPr lang="id-ID" sz="1100" b="0">
              <a:latin typeface="+mn-lt"/>
            </a:rPr>
            <a:t>IK:  Jumlah dokumen perangkat daerah yang disusun tepat waktu</a:t>
          </a:r>
        </a:p>
      </dgm:t>
    </dgm:pt>
    <dgm:pt modelId="{5AF7D469-7739-4BCA-A7C0-611B6D7AA0C5}" type="parTrans" cxnId="{099C81A3-2AC0-4EA3-9434-F1832D05FA97}">
      <dgm:prSet/>
      <dgm:spPr/>
      <dgm:t>
        <a:bodyPr/>
        <a:lstStyle/>
        <a:p>
          <a:endParaRPr lang="en-US">
            <a:latin typeface="+mn-lt"/>
          </a:endParaRPr>
        </a:p>
      </dgm:t>
    </dgm:pt>
    <dgm:pt modelId="{F7D52900-0267-49AA-AF7A-CB8053CD9E3E}" type="sibTrans" cxnId="{099C81A3-2AC0-4EA3-9434-F1832D05FA97}">
      <dgm:prSet/>
      <dgm:spPr/>
      <dgm:t>
        <a:bodyPr/>
        <a:lstStyle/>
        <a:p>
          <a:endParaRPr lang="en-US">
            <a:latin typeface="+mn-lt"/>
          </a:endParaRPr>
        </a:p>
      </dgm:t>
    </dgm:pt>
    <dgm:pt modelId="{A4A6993E-2AAF-4FFF-8DF3-67BA295AF0C9}">
      <dgm:prSet phldrT="[Text]" custT="1"/>
      <dgm:spPr/>
      <dgm:t>
        <a:bodyPr/>
        <a:lstStyle/>
        <a:p>
          <a:r>
            <a:rPr lang="id-ID" sz="1050" strike="dblStrike" baseline="0">
              <a:latin typeface="+mn-lt"/>
            </a:rPr>
            <a:t>Keselarasan Dokumen</a:t>
          </a:r>
          <a:r>
            <a:rPr lang="en-US" sz="1050" strike="dblStrike" baseline="0">
              <a:latin typeface="+mn-lt"/>
            </a:rPr>
            <a:t> Perencanaan</a:t>
          </a:r>
          <a:r>
            <a:rPr lang="id-ID" sz="1050" strike="dblStrike" baseline="0">
              <a:latin typeface="+mn-lt"/>
            </a:rPr>
            <a:t> Perangkat Daerah dengan Dokumen Perencanaan Daerah</a:t>
          </a:r>
        </a:p>
        <a:p>
          <a:r>
            <a:rPr lang="id-ID" sz="1050">
              <a:solidFill>
                <a:srgbClr val="FF0000"/>
              </a:solidFill>
              <a:latin typeface="+mn-lt"/>
            </a:rPr>
            <a:t>menjadi</a:t>
          </a:r>
        </a:p>
        <a:p>
          <a:r>
            <a:rPr lang="en-US" sz="1050">
              <a:solidFill>
                <a:srgbClr val="FF0000"/>
              </a:solidFill>
              <a:latin typeface="+mn-lt"/>
            </a:rPr>
            <a:t>M</a:t>
          </a:r>
          <a:r>
            <a:rPr lang="id-ID" sz="1050">
              <a:solidFill>
                <a:srgbClr val="FF0000"/>
              </a:solidFill>
              <a:latin typeface="+mn-lt"/>
            </a:rPr>
            <a:t>eningkatnya keselaran antar dokumen perencanaan perangkat daerah</a:t>
          </a:r>
        </a:p>
        <a:p>
          <a:r>
            <a:rPr lang="id-ID" sz="1050">
              <a:latin typeface="+mn-lt"/>
            </a:rPr>
            <a:t>IK : </a:t>
          </a:r>
          <a:r>
            <a:rPr lang="id-ID" sz="1050" strike="dblStrike" baseline="0">
              <a:latin typeface="+mn-lt"/>
            </a:rPr>
            <a:t>Persentase Dokumen perangkat Daerah yg selaras dengan Dokumen Perencanaan Daerah</a:t>
          </a:r>
        </a:p>
        <a:p>
          <a:r>
            <a:rPr lang="id-ID" sz="1050">
              <a:solidFill>
                <a:srgbClr val="FF0000"/>
              </a:solidFill>
              <a:latin typeface="+mn-lt"/>
            </a:rPr>
            <a:t>menjadi</a:t>
          </a:r>
        </a:p>
        <a:p>
          <a:r>
            <a:rPr lang="id-ID" sz="1050">
              <a:solidFill>
                <a:srgbClr val="FF0000"/>
              </a:solidFill>
              <a:latin typeface="+mn-lt"/>
            </a:rPr>
            <a:t>Persentase keselarasan antar dokumen perencanaan perangkat daerah</a:t>
          </a:r>
        </a:p>
        <a:p>
          <a:endParaRPr lang="id-ID" sz="1000">
            <a:solidFill>
              <a:srgbClr val="FF0000"/>
            </a:solidFill>
            <a:latin typeface="+mn-lt"/>
          </a:endParaRPr>
        </a:p>
      </dgm:t>
    </dgm:pt>
    <dgm:pt modelId="{E90B2812-E5A7-4416-AC51-991AA4515C64}" type="parTrans" cxnId="{1BEE3EDA-7BED-483B-89B9-3D7F2FC73292}">
      <dgm:prSet/>
      <dgm:spPr/>
      <dgm:t>
        <a:bodyPr/>
        <a:lstStyle/>
        <a:p>
          <a:endParaRPr lang="en-US">
            <a:latin typeface="+mn-lt"/>
          </a:endParaRPr>
        </a:p>
      </dgm:t>
    </dgm:pt>
    <dgm:pt modelId="{40A63959-833E-4289-B491-28D214D46019}" type="sibTrans" cxnId="{1BEE3EDA-7BED-483B-89B9-3D7F2FC73292}">
      <dgm:prSet/>
      <dgm:spPr/>
      <dgm:t>
        <a:bodyPr/>
        <a:lstStyle/>
        <a:p>
          <a:endParaRPr lang="en-US">
            <a:latin typeface="+mn-lt"/>
          </a:endParaRPr>
        </a:p>
      </dgm:t>
    </dgm:pt>
    <dgm:pt modelId="{17654C53-1324-442B-83A6-E4B57C8CB385}">
      <dgm:prSet custT="1"/>
      <dgm:spPr/>
      <dgm:t>
        <a:bodyPr/>
        <a:lstStyle/>
        <a:p>
          <a:r>
            <a:rPr lang="id-ID" sz="1400">
              <a:latin typeface="+mn-lt"/>
            </a:rPr>
            <a:t>Meningkatnya Kualitas Pelaporan Organisasi</a:t>
          </a:r>
        </a:p>
        <a:p>
          <a:r>
            <a:rPr lang="id-ID" sz="1400">
              <a:latin typeface="+mn-lt"/>
            </a:rPr>
            <a:t>IK : Nilai Komponen Pelaporan pada Evaluasi SAKIP</a:t>
          </a:r>
          <a:endParaRPr lang="en-US" sz="1400">
            <a:latin typeface="+mn-lt"/>
          </a:endParaRPr>
        </a:p>
      </dgm:t>
    </dgm:pt>
    <dgm:pt modelId="{FF8C397F-F457-47F1-94A9-C7C821AA100B}" type="parTrans" cxnId="{B6922A65-F444-49F7-A118-BC850D61A7FC}">
      <dgm:prSet/>
      <dgm:spPr/>
      <dgm:t>
        <a:bodyPr/>
        <a:lstStyle/>
        <a:p>
          <a:endParaRPr lang="en-US">
            <a:latin typeface="+mn-lt"/>
          </a:endParaRPr>
        </a:p>
      </dgm:t>
    </dgm:pt>
    <dgm:pt modelId="{75907FDA-64C6-45D1-A05B-1036B59A3127}" type="sibTrans" cxnId="{B6922A65-F444-49F7-A118-BC850D61A7FC}">
      <dgm:prSet/>
      <dgm:spPr/>
      <dgm:t>
        <a:bodyPr/>
        <a:lstStyle/>
        <a:p>
          <a:endParaRPr lang="en-US">
            <a:latin typeface="+mn-lt"/>
          </a:endParaRPr>
        </a:p>
      </dgm:t>
    </dgm:pt>
    <dgm:pt modelId="{6D93902D-59C5-468A-BDFA-E43E05E37EEE}">
      <dgm:prSet custT="1"/>
      <dgm:spPr/>
      <dgm:t>
        <a:bodyPr/>
        <a:lstStyle/>
        <a:p>
          <a:r>
            <a:rPr lang="id-ID" sz="1100">
              <a:latin typeface="+mn-lt"/>
            </a:rPr>
            <a:t>Tersusunnya Dokumen Pelaporan Organisasi  Tepat W</a:t>
          </a:r>
          <a:r>
            <a:rPr lang="en-US" sz="1100">
              <a:latin typeface="+mn-lt"/>
            </a:rPr>
            <a:t>a</a:t>
          </a:r>
          <a:r>
            <a:rPr lang="id-ID" sz="1100">
              <a:latin typeface="+mn-lt"/>
            </a:rPr>
            <a:t>ktu</a:t>
          </a:r>
        </a:p>
        <a:p>
          <a:r>
            <a:rPr lang="id-ID" sz="1100">
              <a:latin typeface="+mn-lt"/>
            </a:rPr>
            <a:t>IK : Jumlah Dokumen Pelaporan Organisasi yg disusun tepat waktu</a:t>
          </a:r>
        </a:p>
      </dgm:t>
    </dgm:pt>
    <dgm:pt modelId="{3C7A0417-4325-4DC5-AB62-9CA9F2D3EC1B}" type="parTrans" cxnId="{1068B1F7-787D-42F2-BC46-8B82B451652D}">
      <dgm:prSet/>
      <dgm:spPr/>
      <dgm:t>
        <a:bodyPr/>
        <a:lstStyle/>
        <a:p>
          <a:endParaRPr lang="en-US">
            <a:latin typeface="+mn-lt"/>
          </a:endParaRPr>
        </a:p>
      </dgm:t>
    </dgm:pt>
    <dgm:pt modelId="{319971FE-99B0-4E97-AC05-89F02A0923D9}" type="sibTrans" cxnId="{1068B1F7-787D-42F2-BC46-8B82B451652D}">
      <dgm:prSet/>
      <dgm:spPr/>
      <dgm:t>
        <a:bodyPr/>
        <a:lstStyle/>
        <a:p>
          <a:endParaRPr lang="en-US">
            <a:latin typeface="+mn-lt"/>
          </a:endParaRPr>
        </a:p>
      </dgm:t>
    </dgm:pt>
    <dgm:pt modelId="{8B61C373-06F6-49A1-A428-D6D2AE4E000D}">
      <dgm:prSet custT="1"/>
      <dgm:spPr/>
      <dgm:t>
        <a:bodyPr/>
        <a:lstStyle/>
        <a:p>
          <a:r>
            <a:rPr lang="id-ID" sz="1400">
              <a:latin typeface="+mn-lt"/>
            </a:rPr>
            <a:t>Meningkatnya pengawasan internal organisasi</a:t>
          </a:r>
        </a:p>
        <a:p>
          <a:r>
            <a:rPr lang="id-ID" sz="1400">
              <a:latin typeface="+mn-lt"/>
            </a:rPr>
            <a:t>IK: </a:t>
          </a:r>
          <a:r>
            <a:rPr lang="id-ID" sz="1400">
              <a:solidFill>
                <a:sysClr val="windowText" lastClr="000000"/>
              </a:solidFill>
              <a:latin typeface="+mn-lt"/>
            </a:rPr>
            <a:t>Nilai Komponen </a:t>
          </a:r>
          <a:r>
            <a:rPr lang="en-US" sz="1400">
              <a:solidFill>
                <a:sysClr val="windowText" lastClr="000000"/>
              </a:solidFill>
              <a:latin typeface="+mn-lt"/>
            </a:rPr>
            <a:t>Evaluasi Internal</a:t>
          </a:r>
          <a:r>
            <a:rPr lang="id-ID" sz="1400">
              <a:solidFill>
                <a:sysClr val="windowText" lastClr="000000"/>
              </a:solidFill>
              <a:latin typeface="+mn-lt"/>
            </a:rPr>
            <a:t> pada Evaluasi SAKIP</a:t>
          </a:r>
          <a:endParaRPr lang="en-US" sz="1400">
            <a:solidFill>
              <a:sysClr val="windowText" lastClr="000000"/>
            </a:solidFill>
            <a:latin typeface="+mn-lt"/>
          </a:endParaRPr>
        </a:p>
      </dgm:t>
    </dgm:pt>
    <dgm:pt modelId="{DF0B2ECA-0A55-433D-BA50-18AEE3C330D9}" type="sibTrans" cxnId="{2C5B2D96-C7DF-4752-9185-51EF2BFD54D3}">
      <dgm:prSet/>
      <dgm:spPr/>
      <dgm:t>
        <a:bodyPr/>
        <a:lstStyle/>
        <a:p>
          <a:endParaRPr lang="en-US">
            <a:latin typeface="+mn-lt"/>
          </a:endParaRPr>
        </a:p>
      </dgm:t>
    </dgm:pt>
    <dgm:pt modelId="{B69D7539-22F0-478A-9DF9-D366434B4F41}" type="parTrans" cxnId="{2C5B2D96-C7DF-4752-9185-51EF2BFD54D3}">
      <dgm:prSet/>
      <dgm:spPr/>
      <dgm:t>
        <a:bodyPr/>
        <a:lstStyle/>
        <a:p>
          <a:endParaRPr lang="en-US">
            <a:latin typeface="+mn-lt"/>
          </a:endParaRPr>
        </a:p>
      </dgm:t>
    </dgm:pt>
    <dgm:pt modelId="{1D96D667-196E-41D4-B344-48F63821B497}">
      <dgm:prSet custT="1"/>
      <dgm:spPr/>
      <dgm:t>
        <a:bodyPr/>
        <a:lstStyle/>
        <a:p>
          <a:r>
            <a:rPr lang="id-ID" sz="1400">
              <a:latin typeface="+mn-lt"/>
            </a:rPr>
            <a:t>Tujuan :</a:t>
          </a:r>
        </a:p>
        <a:p>
          <a:r>
            <a:rPr lang="id-ID" sz="1400">
              <a:latin typeface="+mn-lt"/>
            </a:rPr>
            <a:t>Meningkatnya Organisasi</a:t>
          </a:r>
          <a:r>
            <a:rPr lang="en-US" sz="1400">
              <a:latin typeface="+mn-lt"/>
            </a:rPr>
            <a:t> yang akuntabel dan melayani</a:t>
          </a:r>
        </a:p>
        <a:p>
          <a:r>
            <a:rPr lang="en-US" sz="1400">
              <a:latin typeface="+mn-lt"/>
            </a:rPr>
            <a:t>IK: 1. Nilai Akuntabilitas Kinerja</a:t>
          </a:r>
        </a:p>
        <a:p>
          <a:r>
            <a:rPr lang="en-US" sz="1400">
              <a:latin typeface="+mn-lt"/>
            </a:rPr>
            <a:t>2. </a:t>
          </a:r>
          <a:r>
            <a:rPr lang="en-US" sz="1400" strike="dblStrike" baseline="0">
              <a:latin typeface="+mn-lt"/>
            </a:rPr>
            <a:t>Rata-rata </a:t>
          </a:r>
          <a:r>
            <a:rPr lang="en-US" sz="1400">
              <a:latin typeface="+mn-lt"/>
            </a:rPr>
            <a:t>Tingkat Kepuasan terhadap Pelayanan internal Organisasi</a:t>
          </a:r>
        </a:p>
      </dgm:t>
    </dgm:pt>
    <dgm:pt modelId="{D2E485C2-C72A-47EA-8723-1A5CE524F45F}" type="parTrans" cxnId="{CEC1BBFF-6195-4E8A-8BD4-8C925CDF086E}">
      <dgm:prSet/>
      <dgm:spPr/>
      <dgm:t>
        <a:bodyPr/>
        <a:lstStyle/>
        <a:p>
          <a:endParaRPr lang="en-US">
            <a:latin typeface="+mn-lt"/>
          </a:endParaRPr>
        </a:p>
      </dgm:t>
    </dgm:pt>
    <dgm:pt modelId="{C828FDB5-A566-482F-8634-8E652D360FD8}" type="sibTrans" cxnId="{CEC1BBFF-6195-4E8A-8BD4-8C925CDF086E}">
      <dgm:prSet/>
      <dgm:spPr/>
      <dgm:t>
        <a:bodyPr/>
        <a:lstStyle/>
        <a:p>
          <a:endParaRPr lang="en-US">
            <a:latin typeface="+mn-lt"/>
          </a:endParaRPr>
        </a:p>
      </dgm:t>
    </dgm:pt>
    <dgm:pt modelId="{E37A7C28-8837-46A9-9CE4-BC48198E8568}">
      <dgm:prSet custT="1"/>
      <dgm:spPr/>
      <dgm:t>
        <a:bodyPr/>
        <a:lstStyle/>
        <a:p>
          <a:r>
            <a:rPr lang="id-ID" sz="1100">
              <a:latin typeface="+mn-lt"/>
            </a:rPr>
            <a:t>Meningkatnya Kesesuaian Laporan dengan Pedoman Penyusunan Laporan</a:t>
          </a:r>
        </a:p>
        <a:p>
          <a:r>
            <a:rPr lang="id-ID" sz="1100">
              <a:latin typeface="+mn-lt"/>
            </a:rPr>
            <a:t>IK : Persentase Dokumen Pelaporan yg sesuai dg pedoman penyusunan Laporan</a:t>
          </a:r>
          <a:endParaRPr lang="en-US" sz="1100">
            <a:latin typeface="+mn-lt"/>
          </a:endParaRPr>
        </a:p>
      </dgm:t>
    </dgm:pt>
    <dgm:pt modelId="{7B2E4C46-C5F0-4145-8ACA-D04A4B7E75E1}" type="parTrans" cxnId="{11C2E9A7-B85E-4C50-8BA4-0D2700751CBA}">
      <dgm:prSet/>
      <dgm:spPr/>
      <dgm:t>
        <a:bodyPr/>
        <a:lstStyle/>
        <a:p>
          <a:endParaRPr lang="en-US">
            <a:latin typeface="+mn-lt"/>
          </a:endParaRPr>
        </a:p>
      </dgm:t>
    </dgm:pt>
    <dgm:pt modelId="{E472BDA3-156E-417A-81F9-98FE73F4B7D0}" type="sibTrans" cxnId="{11C2E9A7-B85E-4C50-8BA4-0D2700751CBA}">
      <dgm:prSet/>
      <dgm:spPr/>
      <dgm:t>
        <a:bodyPr/>
        <a:lstStyle/>
        <a:p>
          <a:endParaRPr lang="en-US">
            <a:latin typeface="+mn-lt"/>
          </a:endParaRPr>
        </a:p>
      </dgm:t>
    </dgm:pt>
    <dgm:pt modelId="{47BA2B50-6620-42FE-A6CC-969BC3C63CF5}">
      <dgm:prSet custT="1"/>
      <dgm:spPr/>
      <dgm:t>
        <a:bodyPr/>
        <a:lstStyle/>
        <a:p>
          <a:r>
            <a:rPr lang="id-ID" sz="1200">
              <a:latin typeface="+mn-lt"/>
            </a:rPr>
            <a:t>Meningkatnya tindak lanjut temuan pemeriksaan</a:t>
          </a:r>
        </a:p>
        <a:p>
          <a:r>
            <a:rPr lang="id-ID" sz="1200">
              <a:latin typeface="+mn-lt"/>
            </a:rPr>
            <a:t>IK: % temuan pemeriksaan yang ditindaklanjuti   </a:t>
          </a:r>
          <a:endParaRPr lang="en-US" sz="1200">
            <a:latin typeface="+mn-lt"/>
          </a:endParaRPr>
        </a:p>
      </dgm:t>
    </dgm:pt>
    <dgm:pt modelId="{57FFACF7-FA7C-4920-9709-940E93E22483}" type="parTrans" cxnId="{F24D83C2-6E54-4499-9B5C-6A1BD63EBF1E}">
      <dgm:prSet/>
      <dgm:spPr/>
      <dgm:t>
        <a:bodyPr/>
        <a:lstStyle/>
        <a:p>
          <a:endParaRPr lang="en-US">
            <a:latin typeface="+mn-lt"/>
          </a:endParaRPr>
        </a:p>
      </dgm:t>
    </dgm:pt>
    <dgm:pt modelId="{6A64AA84-2371-4321-AB60-E912CD937D9E}" type="sibTrans" cxnId="{F24D83C2-6E54-4499-9B5C-6A1BD63EBF1E}">
      <dgm:prSet/>
      <dgm:spPr/>
      <dgm:t>
        <a:bodyPr/>
        <a:lstStyle/>
        <a:p>
          <a:endParaRPr lang="en-US">
            <a:latin typeface="+mn-lt"/>
          </a:endParaRPr>
        </a:p>
      </dgm:t>
    </dgm:pt>
    <dgm:pt modelId="{889B2841-E0B8-4623-B02C-83996F208E30}">
      <dgm:prSet custT="1"/>
      <dgm:spPr/>
      <dgm:t>
        <a:bodyPr/>
        <a:lstStyle/>
        <a:p>
          <a:r>
            <a:rPr lang="id-ID" sz="1100">
              <a:latin typeface="+mn-lt"/>
            </a:rPr>
            <a:t>Meningkatnya  kualitas penatausahaan keuangan</a:t>
          </a:r>
        </a:p>
        <a:p>
          <a:r>
            <a:rPr lang="id-ID" sz="1100">
              <a:latin typeface="+mn-lt"/>
            </a:rPr>
            <a:t>IK: persentase pengurangan kesalahan hasil verifikasi keuangan </a:t>
          </a:r>
          <a:endParaRPr lang="en-US" sz="1100">
            <a:latin typeface="+mn-lt"/>
          </a:endParaRPr>
        </a:p>
      </dgm:t>
    </dgm:pt>
    <dgm:pt modelId="{934E0861-05D4-42AF-A928-ABB7224B5B81}" type="parTrans" cxnId="{B637B332-1515-4749-8F46-AE4BF87F0F4E}">
      <dgm:prSet/>
      <dgm:spPr/>
      <dgm:t>
        <a:bodyPr/>
        <a:lstStyle/>
        <a:p>
          <a:endParaRPr lang="en-US">
            <a:latin typeface="+mn-lt"/>
          </a:endParaRPr>
        </a:p>
      </dgm:t>
    </dgm:pt>
    <dgm:pt modelId="{DDCA7AB4-CBAD-40BA-9426-A0A166F5259B}" type="sibTrans" cxnId="{B637B332-1515-4749-8F46-AE4BF87F0F4E}">
      <dgm:prSet/>
      <dgm:spPr/>
      <dgm:t>
        <a:bodyPr/>
        <a:lstStyle/>
        <a:p>
          <a:endParaRPr lang="en-US">
            <a:latin typeface="+mn-lt"/>
          </a:endParaRPr>
        </a:p>
      </dgm:t>
    </dgm:pt>
    <dgm:pt modelId="{1748B381-11D7-4112-B3DF-8710CCA22DA6}">
      <dgm:prSet custT="1"/>
      <dgm:spPr/>
      <dgm:t>
        <a:bodyPr/>
        <a:lstStyle/>
        <a:p>
          <a:r>
            <a:rPr lang="id-ID" sz="1000">
              <a:latin typeface="+mn-lt"/>
            </a:rPr>
            <a:t>Meningkatnya Implementasi DOkumen Perangkat Daerah</a:t>
          </a:r>
        </a:p>
        <a:p>
          <a:r>
            <a:rPr lang="id-ID" sz="1000">
              <a:latin typeface="+mn-lt"/>
            </a:rPr>
            <a:t>IK : Persentase kesesuaian DOkumen Perangkat Daerah dengan Dokumen Penganggaran</a:t>
          </a:r>
        </a:p>
      </dgm:t>
    </dgm:pt>
    <dgm:pt modelId="{DC9B0D98-E510-40EE-9ED6-981F41A13B35}" type="parTrans" cxnId="{52F02497-C9F7-48AF-9D6C-D6D8BB6B363E}">
      <dgm:prSet/>
      <dgm:spPr/>
      <dgm:t>
        <a:bodyPr/>
        <a:lstStyle/>
        <a:p>
          <a:endParaRPr lang="en-US">
            <a:latin typeface="+mn-lt"/>
          </a:endParaRPr>
        </a:p>
      </dgm:t>
    </dgm:pt>
    <dgm:pt modelId="{D45D7444-9D33-4910-9B57-ABBEBDFB2531}" type="sibTrans" cxnId="{52F02497-C9F7-48AF-9D6C-D6D8BB6B363E}">
      <dgm:prSet/>
      <dgm:spPr/>
      <dgm:t>
        <a:bodyPr/>
        <a:lstStyle/>
        <a:p>
          <a:endParaRPr lang="en-US">
            <a:latin typeface="+mn-lt"/>
          </a:endParaRPr>
        </a:p>
      </dgm:t>
    </dgm:pt>
    <dgm:pt modelId="{254F8657-F7C9-45D7-8BE4-FC8629A001CA}">
      <dgm:prSet custT="1"/>
      <dgm:spPr/>
      <dgm:t>
        <a:bodyPr/>
        <a:lstStyle/>
        <a:p>
          <a:r>
            <a:rPr lang="en-US" sz="1000">
              <a:latin typeface="+mn-lt"/>
            </a:rPr>
            <a:t>M</a:t>
          </a:r>
          <a:r>
            <a:rPr lang="id-ID" sz="1000">
              <a:latin typeface="+mn-lt"/>
            </a:rPr>
            <a:t>eningkatnya Pemanfaatan laporan terhadap perencanaan perangkat Daerah</a:t>
          </a:r>
        </a:p>
        <a:p>
          <a:r>
            <a:rPr lang="id-ID" sz="1000" u="none">
              <a:solidFill>
                <a:sysClr val="windowText" lastClr="000000"/>
              </a:solidFill>
              <a:latin typeface="+mn-lt"/>
            </a:rPr>
            <a:t>IK : Persentase Hasil evaluasi yg ditindaklanjuti dlm dokumen perangkat Daerah</a:t>
          </a:r>
          <a:endParaRPr lang="en-US" sz="1000" u="none">
            <a:solidFill>
              <a:sysClr val="windowText" lastClr="000000"/>
            </a:solidFill>
            <a:latin typeface="+mn-lt"/>
          </a:endParaRPr>
        </a:p>
      </dgm:t>
    </dgm:pt>
    <dgm:pt modelId="{A7ECF27D-ABD2-4F68-8469-F170D08071DC}" type="parTrans" cxnId="{D7E7C0A0-5619-407A-87CF-F0CF27ABB87F}">
      <dgm:prSet/>
      <dgm:spPr/>
      <dgm:t>
        <a:bodyPr/>
        <a:lstStyle/>
        <a:p>
          <a:endParaRPr lang="en-US">
            <a:latin typeface="+mn-lt"/>
          </a:endParaRPr>
        </a:p>
      </dgm:t>
    </dgm:pt>
    <dgm:pt modelId="{35F16FB5-1ED2-4DA6-832E-AFC52DFBD3DE}" type="sibTrans" cxnId="{D7E7C0A0-5619-407A-87CF-F0CF27ABB87F}">
      <dgm:prSet/>
      <dgm:spPr/>
      <dgm:t>
        <a:bodyPr/>
        <a:lstStyle/>
        <a:p>
          <a:endParaRPr lang="en-US">
            <a:latin typeface="+mn-lt"/>
          </a:endParaRPr>
        </a:p>
      </dgm:t>
    </dgm:pt>
    <dgm:pt modelId="{1E3BAC43-A6BD-4509-A1A9-1EDD489E212E}">
      <dgm:prSet custT="1"/>
      <dgm:spPr/>
      <dgm:t>
        <a:bodyPr/>
        <a:lstStyle/>
        <a:p>
          <a:r>
            <a:rPr lang="id-ID" sz="1100">
              <a:latin typeface="+mn-lt"/>
            </a:rPr>
            <a:t>Meningkatnya ASN </a:t>
          </a:r>
          <a:r>
            <a:rPr lang="en-US" sz="1100">
              <a:latin typeface="+mn-lt"/>
            </a:rPr>
            <a:t>yang mengisi </a:t>
          </a:r>
          <a:r>
            <a:rPr lang="id-ID" sz="1100">
              <a:latin typeface="+mn-lt"/>
            </a:rPr>
            <a:t>LHKPN/LHKASN tepat waktu</a:t>
          </a:r>
        </a:p>
        <a:p>
          <a:r>
            <a:rPr lang="id-ID" sz="1100">
              <a:latin typeface="+mn-lt"/>
            </a:rPr>
            <a:t>IK: Jumlah ASN  yang mengisi LHKPN/ LHKASN tepat waktu</a:t>
          </a:r>
          <a:endParaRPr lang="en-US" sz="1100">
            <a:latin typeface="+mn-lt"/>
          </a:endParaRPr>
        </a:p>
      </dgm:t>
    </dgm:pt>
    <dgm:pt modelId="{81D7446A-C555-4EF7-9EF9-20CC93FA6EC1}" type="sibTrans" cxnId="{6CAD6D99-F522-4158-AC75-284248411415}">
      <dgm:prSet/>
      <dgm:spPr/>
      <dgm:t>
        <a:bodyPr/>
        <a:lstStyle/>
        <a:p>
          <a:endParaRPr lang="en-US">
            <a:latin typeface="+mn-lt"/>
          </a:endParaRPr>
        </a:p>
      </dgm:t>
    </dgm:pt>
    <dgm:pt modelId="{E0DE5A42-1B48-4FDF-9D08-D56166D9C060}" type="parTrans" cxnId="{6CAD6D99-F522-4158-AC75-284248411415}">
      <dgm:prSet/>
      <dgm:spPr/>
      <dgm:t>
        <a:bodyPr/>
        <a:lstStyle/>
        <a:p>
          <a:endParaRPr lang="en-US">
            <a:latin typeface="+mn-lt"/>
          </a:endParaRPr>
        </a:p>
      </dgm:t>
    </dgm:pt>
    <dgm:pt modelId="{A7298AE5-B551-4CD8-A5A9-E789EABB43F3}">
      <dgm:prSet custT="1"/>
      <dgm:spPr/>
      <dgm:t>
        <a:bodyPr/>
        <a:lstStyle/>
        <a:p>
          <a:r>
            <a:rPr lang="id-ID" sz="1400">
              <a:latin typeface="+mn-lt"/>
            </a:rPr>
            <a:t>SS 2</a:t>
          </a:r>
        </a:p>
        <a:p>
          <a:r>
            <a:rPr lang="id-ID" sz="1400">
              <a:latin typeface="+mn-lt"/>
            </a:rPr>
            <a:t>Meningkatnya</a:t>
          </a:r>
          <a:r>
            <a:rPr lang="id-ID" sz="1400" baseline="0">
              <a:latin typeface="+mn-lt"/>
            </a:rPr>
            <a:t>  kualitas pelayanan internal organisasi</a:t>
          </a:r>
        </a:p>
        <a:p>
          <a:r>
            <a:rPr lang="id-ID" sz="1200" baseline="0">
              <a:latin typeface="+mn-lt"/>
            </a:rPr>
            <a:t>IK: </a:t>
          </a:r>
          <a:r>
            <a:rPr lang="id-ID" sz="1200" strike="dblStrike" baseline="0">
              <a:latin typeface="+mn-lt"/>
            </a:rPr>
            <a:t>1.Tingkat kepuasan terhadap layanan Umum </a:t>
          </a:r>
        </a:p>
        <a:p>
          <a:r>
            <a:rPr lang="id-ID" sz="1200" strike="dblStrike" baseline="0">
              <a:latin typeface="+mn-lt"/>
            </a:rPr>
            <a:t>2.Tingkat kepuasan terhadap layanan Kepegawaian </a:t>
          </a:r>
        </a:p>
        <a:p>
          <a:r>
            <a:rPr lang="id-ID" sz="1200" b="0" strike="dblStrike" baseline="0">
              <a:latin typeface="+mn-lt"/>
            </a:rPr>
            <a:t>3. Tingkat Kepuasan Terhadap Layanan Aset</a:t>
          </a:r>
        </a:p>
        <a:p>
          <a:r>
            <a:rPr lang="id-ID" sz="1400" b="0" baseline="0">
              <a:solidFill>
                <a:srgbClr val="FF0000"/>
              </a:solidFill>
              <a:latin typeface="+mn-lt"/>
            </a:rPr>
            <a:t>digabung menjadi</a:t>
          </a:r>
        </a:p>
        <a:p>
          <a:r>
            <a:rPr lang="en-US" sz="1400">
              <a:solidFill>
                <a:srgbClr val="FF0000"/>
              </a:solidFill>
              <a:latin typeface="+mn-lt"/>
            </a:rPr>
            <a:t>Tingkat Kepuasan terhadap Pelayanan internal Organisasi</a:t>
          </a:r>
          <a:endParaRPr lang="id-ID" sz="1400" b="0" baseline="0">
            <a:solidFill>
              <a:srgbClr val="FF0000"/>
            </a:solidFill>
            <a:latin typeface="+mn-lt"/>
          </a:endParaRPr>
        </a:p>
        <a:p>
          <a:endParaRPr lang="en-US" sz="1400"/>
        </a:p>
      </dgm:t>
    </dgm:pt>
    <dgm:pt modelId="{1DF363B7-8144-417C-9A18-1A15210B28B0}" type="parTrans" cxnId="{CB899A1A-4D31-488C-AB9E-0079A106B3D5}">
      <dgm:prSet/>
      <dgm:spPr/>
      <dgm:t>
        <a:bodyPr/>
        <a:lstStyle/>
        <a:p>
          <a:endParaRPr lang="en-US"/>
        </a:p>
      </dgm:t>
    </dgm:pt>
    <dgm:pt modelId="{212C69C5-E795-449E-8E30-CACE9A16EBA8}" type="sibTrans" cxnId="{CB899A1A-4D31-488C-AB9E-0079A106B3D5}">
      <dgm:prSet/>
      <dgm:spPr/>
      <dgm:t>
        <a:bodyPr/>
        <a:lstStyle/>
        <a:p>
          <a:endParaRPr lang="en-US"/>
        </a:p>
      </dgm:t>
    </dgm:pt>
    <dgm:pt modelId="{A23908D9-1ECE-48DB-A25A-7E938BF46002}">
      <dgm:prSet custT="1"/>
      <dgm:spPr/>
      <dgm:t>
        <a:bodyPr/>
        <a:lstStyle/>
        <a:p>
          <a:r>
            <a:rPr lang="id-ID" sz="1000" strike="sngStrike" baseline="0">
              <a:latin typeface="+mn-lt"/>
            </a:rPr>
            <a:t>Ketersediaan Dokumen Analisa Jabatan dan Peta Jabatan yg sesuai dg regulasi</a:t>
          </a:r>
        </a:p>
        <a:p>
          <a:r>
            <a:rPr lang="id-ID" sz="1000" strike="sngStrike" baseline="0">
              <a:latin typeface="+mn-lt"/>
            </a:rPr>
            <a:t>Ik : Dokumen Anjab yg sesuai dg regulasi</a:t>
          </a:r>
        </a:p>
        <a:p>
          <a:r>
            <a:rPr lang="id-ID" sz="1000" strike="sngStrike" baseline="0">
              <a:latin typeface="+mn-lt"/>
            </a:rPr>
            <a:t>2. Dokumen Peta Jabatan yg sesuai dg regulasi </a:t>
          </a:r>
          <a:r>
            <a:rPr lang="id-ID" sz="1000" strike="noStrike" baseline="0">
              <a:latin typeface="+mn-lt"/>
            </a:rPr>
            <a:t>(yg ini turun ke kotak bawah)</a:t>
          </a:r>
        </a:p>
        <a:p>
          <a:r>
            <a:rPr lang="id-ID" sz="1000">
              <a:solidFill>
                <a:srgbClr val="FF0000"/>
              </a:solidFill>
              <a:latin typeface="+mn-lt"/>
            </a:rPr>
            <a:t>dirubah menjadi </a:t>
          </a:r>
        </a:p>
        <a:p>
          <a:r>
            <a:rPr lang="id-ID" sz="1000">
              <a:solidFill>
                <a:srgbClr val="FF0000"/>
              </a:solidFill>
              <a:latin typeface="+mn-lt"/>
            </a:rPr>
            <a:t>Penempatan Pegawai sesuai dengan Peta Jabatan</a:t>
          </a:r>
        </a:p>
        <a:p>
          <a:r>
            <a:rPr lang="id-ID" sz="1000">
              <a:solidFill>
                <a:srgbClr val="FF0000"/>
              </a:solidFill>
              <a:latin typeface="+mn-lt"/>
            </a:rPr>
            <a:t>IK :</a:t>
          </a:r>
        </a:p>
        <a:p>
          <a:r>
            <a:rPr lang="id-ID" sz="1000">
              <a:solidFill>
                <a:srgbClr val="FF0000"/>
              </a:solidFill>
              <a:latin typeface="+mn-lt"/>
            </a:rPr>
            <a:t>Persentase pegawai yang penempatannya sesuai dengan peta jabatan atau persentase keterisian peta jabatan</a:t>
          </a:r>
        </a:p>
        <a:p>
          <a:endParaRPr lang="en-US" sz="1000"/>
        </a:p>
      </dgm:t>
    </dgm:pt>
    <dgm:pt modelId="{3FADBA0A-AB03-4309-8278-DCAC531389B7}" type="parTrans" cxnId="{BEAB3529-9922-4B08-B2DC-EDF78429D24B}">
      <dgm:prSet/>
      <dgm:spPr/>
      <dgm:t>
        <a:bodyPr/>
        <a:lstStyle/>
        <a:p>
          <a:endParaRPr lang="en-US"/>
        </a:p>
      </dgm:t>
    </dgm:pt>
    <dgm:pt modelId="{0AC2121A-6DCA-4855-B993-37A939A6C4EF}" type="sibTrans" cxnId="{BEAB3529-9922-4B08-B2DC-EDF78429D24B}">
      <dgm:prSet/>
      <dgm:spPr/>
      <dgm:t>
        <a:bodyPr/>
        <a:lstStyle/>
        <a:p>
          <a:endParaRPr lang="en-US"/>
        </a:p>
      </dgm:t>
    </dgm:pt>
    <dgm:pt modelId="{EDB850C8-0940-4A81-AC09-1BA61236C194}">
      <dgm:prSet custT="1"/>
      <dgm:spPr/>
      <dgm:t>
        <a:bodyPr/>
        <a:lstStyle/>
        <a:p>
          <a:r>
            <a:rPr lang="id-ID" sz="1000">
              <a:latin typeface="+mn-lt"/>
            </a:rPr>
            <a:t>Meningkatnya pelayanan umum dan kepegawaian</a:t>
          </a:r>
        </a:p>
        <a:p>
          <a:r>
            <a:rPr lang="id-ID" sz="1000">
              <a:latin typeface="+mn-lt"/>
            </a:rPr>
            <a:t>IK:  1. Persentase layanan adm kepegawaian  sesuai SOP </a:t>
          </a:r>
        </a:p>
        <a:p>
          <a:r>
            <a:rPr lang="id-ID" sz="1000">
              <a:latin typeface="+mn-lt"/>
            </a:rPr>
            <a:t>2. Persentase layanan surat menyurat sesuai SOP</a:t>
          </a:r>
        </a:p>
        <a:p>
          <a:r>
            <a:rPr lang="id-ID" sz="1000">
              <a:latin typeface="+mn-lt"/>
            </a:rPr>
            <a:t>3. Persentase Layanan Sapras sesuai SOP</a:t>
          </a:r>
          <a:endParaRPr lang="en-US" sz="1000"/>
        </a:p>
      </dgm:t>
    </dgm:pt>
    <dgm:pt modelId="{26593BB9-3F6D-42CD-AF5D-86E06FAB05DC}" type="parTrans" cxnId="{7B9012AE-C17F-4C56-9187-063A3471D065}">
      <dgm:prSet/>
      <dgm:spPr/>
      <dgm:t>
        <a:bodyPr/>
        <a:lstStyle/>
        <a:p>
          <a:endParaRPr lang="en-US"/>
        </a:p>
      </dgm:t>
    </dgm:pt>
    <dgm:pt modelId="{5D15C98E-53CD-4CA3-B3D3-AB771BFDF132}" type="sibTrans" cxnId="{7B9012AE-C17F-4C56-9187-063A3471D065}">
      <dgm:prSet/>
      <dgm:spPr/>
      <dgm:t>
        <a:bodyPr/>
        <a:lstStyle/>
        <a:p>
          <a:endParaRPr lang="en-US"/>
        </a:p>
      </dgm:t>
    </dgm:pt>
    <dgm:pt modelId="{720498C5-D58B-430D-A610-9FFBF6F60CE4}">
      <dgm:prSet custT="1"/>
      <dgm:spPr/>
      <dgm:t>
        <a:bodyPr/>
        <a:lstStyle/>
        <a:p>
          <a:r>
            <a:rPr lang="id-ID" sz="1000">
              <a:latin typeface="+mn-lt"/>
            </a:rPr>
            <a:t>Meningkatnya pengelolaan BMD</a:t>
          </a:r>
        </a:p>
        <a:p>
          <a:r>
            <a:rPr lang="id-ID" sz="1000">
              <a:latin typeface="+mn-lt"/>
            </a:rPr>
            <a:t>IK: 1. Persentase BMD dalam kondisi baik</a:t>
          </a:r>
        </a:p>
        <a:p>
          <a:r>
            <a:rPr lang="id-ID" sz="1000">
              <a:latin typeface="+mn-lt"/>
            </a:rPr>
            <a:t>2. Persentase Pemenuhan Kebutuhan Sapras pendukung   kinerja</a:t>
          </a:r>
          <a:endParaRPr lang="en-US" sz="1000"/>
        </a:p>
      </dgm:t>
    </dgm:pt>
    <dgm:pt modelId="{704ACAE5-9E93-41F0-9911-B5448E1CAF90}" type="parTrans" cxnId="{E8921F5E-177F-453E-B3F7-A87560200CC4}">
      <dgm:prSet/>
      <dgm:spPr/>
      <dgm:t>
        <a:bodyPr/>
        <a:lstStyle/>
        <a:p>
          <a:endParaRPr lang="en-US"/>
        </a:p>
      </dgm:t>
    </dgm:pt>
    <dgm:pt modelId="{A4F417E5-9278-41E2-AE4B-B13560088929}" type="sibTrans" cxnId="{E8921F5E-177F-453E-B3F7-A87560200CC4}">
      <dgm:prSet/>
      <dgm:spPr/>
      <dgm:t>
        <a:bodyPr/>
        <a:lstStyle/>
        <a:p>
          <a:endParaRPr lang="en-US"/>
        </a:p>
      </dgm:t>
    </dgm:pt>
    <dgm:pt modelId="{BDA7746E-5D2A-4469-B2CC-914C3C2D47F3}">
      <dgm:prSet custT="1"/>
      <dgm:spPr/>
      <dgm:t>
        <a:bodyPr/>
        <a:lstStyle/>
        <a:p>
          <a:r>
            <a:rPr lang="id-ID" sz="1000">
              <a:latin typeface="+mn-lt"/>
            </a:rPr>
            <a:t>Meningkatnya Kapasitas SDM Organisasi</a:t>
          </a:r>
        </a:p>
        <a:p>
          <a:r>
            <a:rPr lang="id-ID" sz="1000">
              <a:latin typeface="+mn-lt"/>
            </a:rPr>
            <a:t>IK : Jumlah SDM yang mengikuti </a:t>
          </a:r>
          <a:r>
            <a:rPr lang="id-ID" sz="1000" strike="dblStrike" baseline="0">
              <a:latin typeface="+mn-lt"/>
            </a:rPr>
            <a:t>Bimtek</a:t>
          </a:r>
        </a:p>
        <a:p>
          <a:r>
            <a:rPr lang="id-ID" sz="1000">
              <a:latin typeface="+mn-lt"/>
            </a:rPr>
            <a:t>Pengembangan Kompetensi</a:t>
          </a:r>
          <a:endParaRPr lang="en-US" sz="1000"/>
        </a:p>
      </dgm:t>
    </dgm:pt>
    <dgm:pt modelId="{51127496-CFE3-46C6-A371-BE00803F0B71}" type="parTrans" cxnId="{6DE5C73C-1B03-4CF5-9198-4AFD577866C0}">
      <dgm:prSet/>
      <dgm:spPr/>
      <dgm:t>
        <a:bodyPr/>
        <a:lstStyle/>
        <a:p>
          <a:endParaRPr lang="en-US"/>
        </a:p>
      </dgm:t>
    </dgm:pt>
    <dgm:pt modelId="{A4CD364E-0C3B-460E-AF39-AE4DE5F0E459}" type="sibTrans" cxnId="{6DE5C73C-1B03-4CF5-9198-4AFD577866C0}">
      <dgm:prSet/>
      <dgm:spPr/>
      <dgm:t>
        <a:bodyPr/>
        <a:lstStyle/>
        <a:p>
          <a:endParaRPr lang="en-US"/>
        </a:p>
      </dgm:t>
    </dgm:pt>
    <dgm:pt modelId="{57674713-5897-429D-8D85-CF7F96D0B5D2}">
      <dgm:prSet custT="1"/>
      <dgm:spPr/>
      <dgm:t>
        <a:bodyPr/>
        <a:lstStyle/>
        <a:p>
          <a:r>
            <a:rPr lang="id-ID" sz="1000">
              <a:latin typeface="+mn-lt"/>
            </a:rPr>
            <a:t>Ketersediaan data kepegawaian yang akurat</a:t>
          </a:r>
        </a:p>
        <a:p>
          <a:r>
            <a:rPr lang="id-ID" sz="1000">
              <a:latin typeface="+mn-lt"/>
            </a:rPr>
            <a:t>IK: Persentase ketersediaan data kepegawaian</a:t>
          </a:r>
          <a:endParaRPr lang="en-US" sz="1000"/>
        </a:p>
      </dgm:t>
    </dgm:pt>
    <dgm:pt modelId="{F3DA7CF8-495F-458E-94DD-A35997DD2525}" type="parTrans" cxnId="{4846267B-4B95-4B1C-9664-102F31A655B5}">
      <dgm:prSet/>
      <dgm:spPr/>
      <dgm:t>
        <a:bodyPr/>
        <a:lstStyle/>
        <a:p>
          <a:endParaRPr lang="en-US"/>
        </a:p>
      </dgm:t>
    </dgm:pt>
    <dgm:pt modelId="{CF119A29-1645-4B94-A794-639392C749A5}" type="sibTrans" cxnId="{4846267B-4B95-4B1C-9664-102F31A655B5}">
      <dgm:prSet/>
      <dgm:spPr/>
      <dgm:t>
        <a:bodyPr/>
        <a:lstStyle/>
        <a:p>
          <a:endParaRPr lang="en-US"/>
        </a:p>
      </dgm:t>
    </dgm:pt>
    <dgm:pt modelId="{8142F808-D6C2-4983-AAD6-D5A05775D26D}">
      <dgm:prSet custT="1"/>
      <dgm:spPr/>
      <dgm:t>
        <a:bodyPr/>
        <a:lstStyle/>
        <a:p>
          <a:r>
            <a:rPr lang="id-ID" sz="1000">
              <a:latin typeface="+mn-lt"/>
            </a:rPr>
            <a:t>Tersusunnya Uraian Tugas ASN sesuai regulasi</a:t>
          </a:r>
        </a:p>
        <a:p>
          <a:r>
            <a:rPr lang="id-ID" sz="1000">
              <a:latin typeface="+mn-lt"/>
            </a:rPr>
            <a:t>IK : Dokumen Uraian tugas yg sesuai regulasi </a:t>
          </a:r>
          <a:endParaRPr lang="en-US" sz="1000"/>
        </a:p>
      </dgm:t>
    </dgm:pt>
    <dgm:pt modelId="{E2909D04-BC45-4238-973F-39212663CB7B}" type="parTrans" cxnId="{A23B29EE-5E68-4306-9624-FE79B33C7621}">
      <dgm:prSet/>
      <dgm:spPr/>
      <dgm:t>
        <a:bodyPr/>
        <a:lstStyle/>
        <a:p>
          <a:endParaRPr lang="en-US"/>
        </a:p>
      </dgm:t>
    </dgm:pt>
    <dgm:pt modelId="{A1DB892C-3168-4C68-95BB-1DCC67C60554}" type="sibTrans" cxnId="{A23B29EE-5E68-4306-9624-FE79B33C7621}">
      <dgm:prSet/>
      <dgm:spPr/>
      <dgm:t>
        <a:bodyPr/>
        <a:lstStyle/>
        <a:p>
          <a:endParaRPr lang="en-US"/>
        </a:p>
      </dgm:t>
    </dgm:pt>
    <dgm:pt modelId="{FBF75495-9E5F-4D5F-AA9E-8342EB146C3F}">
      <dgm:prSet custT="1"/>
      <dgm:spPr/>
      <dgm:t>
        <a:bodyPr/>
        <a:lstStyle/>
        <a:p>
          <a:r>
            <a:rPr lang="id-ID" sz="1000">
              <a:latin typeface="+mn-lt"/>
            </a:rPr>
            <a:t>Tersusunnya Dokumen SOP sesuai regulasi</a:t>
          </a:r>
        </a:p>
        <a:p>
          <a:r>
            <a:rPr lang="id-ID" sz="1000">
              <a:latin typeface="+mn-lt"/>
            </a:rPr>
            <a:t>IK : Dokumen SOP yg sesuai regulasi</a:t>
          </a:r>
          <a:endParaRPr lang="en-US" sz="1000"/>
        </a:p>
      </dgm:t>
    </dgm:pt>
    <dgm:pt modelId="{940971DB-8703-4751-B52B-0FD1738F7E75}" type="parTrans" cxnId="{6C4D8672-6DED-4398-A05A-3CDE52106DE5}">
      <dgm:prSet/>
      <dgm:spPr/>
      <dgm:t>
        <a:bodyPr/>
        <a:lstStyle/>
        <a:p>
          <a:endParaRPr lang="en-US"/>
        </a:p>
      </dgm:t>
    </dgm:pt>
    <dgm:pt modelId="{01FAB5B0-EE9F-4438-B395-A07E999C5175}" type="sibTrans" cxnId="{6C4D8672-6DED-4398-A05A-3CDE52106DE5}">
      <dgm:prSet/>
      <dgm:spPr/>
      <dgm:t>
        <a:bodyPr/>
        <a:lstStyle/>
        <a:p>
          <a:endParaRPr lang="en-US"/>
        </a:p>
      </dgm:t>
    </dgm:pt>
    <dgm:pt modelId="{9C9B0239-33C3-4F29-A69F-301CF0515C2A}">
      <dgm:prSet custT="1"/>
      <dgm:spPr>
        <a:solidFill>
          <a:schemeClr val="bg1"/>
        </a:solidFill>
      </dgm:spPr>
      <dgm:t>
        <a:bodyPr/>
        <a:lstStyle/>
        <a:p>
          <a:r>
            <a:rPr lang="id-ID" sz="1000">
              <a:latin typeface="+mn-lt"/>
            </a:rPr>
            <a:t>Meningkatnya </a:t>
          </a:r>
          <a:r>
            <a:rPr lang="en-US" sz="1000">
              <a:latin typeface="+mn-lt"/>
            </a:rPr>
            <a:t>Kapasitas SDM pemberii Layanan</a:t>
          </a:r>
          <a:endParaRPr lang="id-ID" sz="1000">
            <a:latin typeface="+mn-lt"/>
          </a:endParaRPr>
        </a:p>
        <a:p>
          <a:r>
            <a:rPr lang="id-ID" sz="1000">
              <a:latin typeface="+mn-lt"/>
            </a:rPr>
            <a:t>IK : Jlh </a:t>
          </a:r>
          <a:r>
            <a:rPr lang="en-US" sz="1000">
              <a:latin typeface="+mn-lt"/>
            </a:rPr>
            <a:t>SDM layanan yang kompeten</a:t>
          </a:r>
          <a:endParaRPr lang="en-US" sz="1000"/>
        </a:p>
      </dgm:t>
    </dgm:pt>
    <dgm:pt modelId="{299793AF-FF90-412C-8036-16861B8C35AF}" type="parTrans" cxnId="{896DCA7A-04A5-4C9A-A26D-006E0AFE948B}">
      <dgm:prSet/>
      <dgm:spPr/>
      <dgm:t>
        <a:bodyPr/>
        <a:lstStyle/>
        <a:p>
          <a:endParaRPr lang="en-US"/>
        </a:p>
      </dgm:t>
    </dgm:pt>
    <dgm:pt modelId="{CFBA3294-D1F2-4F9D-8AA7-B483D74A22F9}" type="sibTrans" cxnId="{896DCA7A-04A5-4C9A-A26D-006E0AFE948B}">
      <dgm:prSet/>
      <dgm:spPr/>
      <dgm:t>
        <a:bodyPr/>
        <a:lstStyle/>
        <a:p>
          <a:endParaRPr lang="en-US"/>
        </a:p>
      </dgm:t>
    </dgm:pt>
    <dgm:pt modelId="{0A947E25-CFCC-48F7-B7B2-F56A3C55DD88}">
      <dgm:prSet custT="1"/>
      <dgm:spPr/>
      <dgm:t>
        <a:bodyPr/>
        <a:lstStyle/>
        <a:p>
          <a:r>
            <a:rPr lang="en-US" sz="1000">
              <a:latin typeface="+mn-lt"/>
            </a:rPr>
            <a:t>Meningkatnya </a:t>
          </a:r>
          <a:r>
            <a:rPr lang="id-ID" sz="1000">
              <a:latin typeface="+mn-lt"/>
            </a:rPr>
            <a:t>BMD </a:t>
          </a:r>
          <a:r>
            <a:rPr lang="en-US" sz="1000">
              <a:latin typeface="+mn-lt"/>
            </a:rPr>
            <a:t> yang diadakan dan dipelihara </a:t>
          </a:r>
          <a:endParaRPr lang="id-ID" sz="1000">
            <a:latin typeface="+mn-lt"/>
          </a:endParaRPr>
        </a:p>
        <a:p>
          <a:r>
            <a:rPr lang="id-ID" sz="1000">
              <a:latin typeface="+mn-lt"/>
            </a:rPr>
            <a:t>IK : 1. Jumlah Aset yg diadakan</a:t>
          </a:r>
        </a:p>
        <a:p>
          <a:r>
            <a:rPr lang="id-ID" sz="1000">
              <a:latin typeface="+mn-lt"/>
            </a:rPr>
            <a:t>2. Jumlah Aset yg dipelihara</a:t>
          </a:r>
        </a:p>
        <a:p>
          <a:r>
            <a:rPr lang="id-ID" sz="1000">
              <a:latin typeface="+mn-lt"/>
            </a:rPr>
            <a:t>3</a:t>
          </a:r>
          <a:r>
            <a:rPr lang="id-ID" sz="1000" strike="dblStrike" baseline="0">
              <a:latin typeface="+mn-lt"/>
            </a:rPr>
            <a:t>. Jlh Aset yg dihapuskan</a:t>
          </a:r>
          <a:r>
            <a:rPr lang="en-US" sz="1000" strike="dblStrike" baseline="0">
              <a:latin typeface="+mn-lt"/>
            </a:rPr>
            <a:t> </a:t>
          </a:r>
          <a:r>
            <a:rPr lang="en-US" sz="1000">
              <a:latin typeface="+mn-lt"/>
            </a:rPr>
            <a:t>Persentase Aset yang tidak bermanfaat yang sudah dihapuskan</a:t>
          </a:r>
          <a:endParaRPr lang="en-US" sz="1000"/>
        </a:p>
      </dgm:t>
    </dgm:pt>
    <dgm:pt modelId="{319C94F5-BC03-4CAE-91AB-A58BEF2F6478}" type="parTrans" cxnId="{24C31387-3D32-4137-9928-07D2B0223549}">
      <dgm:prSet/>
      <dgm:spPr/>
      <dgm:t>
        <a:bodyPr/>
        <a:lstStyle/>
        <a:p>
          <a:endParaRPr lang="en-US"/>
        </a:p>
      </dgm:t>
    </dgm:pt>
    <dgm:pt modelId="{01438497-5F2A-42B1-B325-5301165F6456}" type="sibTrans" cxnId="{24C31387-3D32-4137-9928-07D2B0223549}">
      <dgm:prSet/>
      <dgm:spPr/>
      <dgm:t>
        <a:bodyPr/>
        <a:lstStyle/>
        <a:p>
          <a:endParaRPr lang="en-US"/>
        </a:p>
      </dgm:t>
    </dgm:pt>
    <dgm:pt modelId="{029CF821-CEE5-46D5-9E0C-EB4EF8427713}">
      <dgm:prSet custT="1"/>
      <dgm:spPr/>
      <dgm:t>
        <a:bodyPr/>
        <a:lstStyle/>
        <a:p>
          <a:r>
            <a:rPr lang="en-US" sz="1000">
              <a:latin typeface="+mn-lt"/>
            </a:rPr>
            <a:t>Meningkatnya </a:t>
          </a:r>
          <a:r>
            <a:rPr lang="id-ID" sz="1000">
              <a:latin typeface="+mn-lt"/>
            </a:rPr>
            <a:t>Pengamanan BMD sesuai regulasi </a:t>
          </a:r>
        </a:p>
        <a:p>
          <a:r>
            <a:rPr lang="id-ID" sz="1000">
              <a:latin typeface="+mn-lt"/>
            </a:rPr>
            <a:t>IK : 1.Persentase Aset yg diinventaris</a:t>
          </a:r>
        </a:p>
        <a:p>
          <a:r>
            <a:rPr lang="id-ID" sz="1000">
              <a:latin typeface="+mn-lt"/>
            </a:rPr>
            <a:t>2.Persentase Data Aset yang sudah di Rekon</a:t>
          </a:r>
        </a:p>
        <a:p>
          <a:r>
            <a:rPr lang="id-ID" sz="1000">
              <a:latin typeface="+mn-lt"/>
            </a:rPr>
            <a:t>4.Persentase Aset yg sudah diasuransikan </a:t>
          </a:r>
          <a:endParaRPr lang="en-US" sz="1000"/>
        </a:p>
      </dgm:t>
    </dgm:pt>
    <dgm:pt modelId="{5EDF2F64-AC32-4A1C-9EDD-985A3FE251A8}" type="parTrans" cxnId="{8B25493B-7B51-47CC-A799-A0DD0DEBDC60}">
      <dgm:prSet/>
      <dgm:spPr/>
      <dgm:t>
        <a:bodyPr/>
        <a:lstStyle/>
        <a:p>
          <a:endParaRPr lang="en-US"/>
        </a:p>
      </dgm:t>
    </dgm:pt>
    <dgm:pt modelId="{50838F4F-FCD0-4181-B0AA-E8C808B6F46E}" type="sibTrans" cxnId="{8B25493B-7B51-47CC-A799-A0DD0DEBDC60}">
      <dgm:prSet/>
      <dgm:spPr/>
      <dgm:t>
        <a:bodyPr/>
        <a:lstStyle/>
        <a:p>
          <a:endParaRPr lang="en-US"/>
        </a:p>
      </dgm:t>
    </dgm:pt>
    <dgm:pt modelId="{37600516-B821-4816-9B72-1359FD19A9A3}">
      <dgm:prSet custT="1"/>
      <dgm:spPr/>
      <dgm:t>
        <a:bodyPr/>
        <a:lstStyle/>
        <a:p>
          <a:r>
            <a:rPr lang="id-ID" sz="1000">
              <a:latin typeface="+mn-lt"/>
            </a:rPr>
            <a:t>Tersusunnya </a:t>
          </a:r>
          <a:r>
            <a:rPr lang="id-ID" sz="1000" strike="dblStrike" baseline="0">
              <a:latin typeface="+mn-lt"/>
            </a:rPr>
            <a:t>Analisa</a:t>
          </a:r>
          <a:r>
            <a:rPr lang="id-ID" sz="1000">
              <a:latin typeface="+mn-lt"/>
            </a:rPr>
            <a:t> Data Kebutuhan pengembangan Kapasitas SDM</a:t>
          </a:r>
        </a:p>
        <a:p>
          <a:r>
            <a:rPr lang="id-ID" sz="1000">
              <a:latin typeface="+mn-lt"/>
            </a:rPr>
            <a:t>IK : Dokumen </a:t>
          </a:r>
          <a:r>
            <a:rPr lang="id-ID" sz="1000" strike="dblStrike" baseline="0">
              <a:latin typeface="+mn-lt"/>
            </a:rPr>
            <a:t>Analis</a:t>
          </a:r>
          <a:r>
            <a:rPr lang="id-ID" sz="1000">
              <a:latin typeface="+mn-lt"/>
            </a:rPr>
            <a:t>a Data  </a:t>
          </a:r>
          <a:r>
            <a:rPr lang="id-ID" sz="1000" strike="dblStrike" baseline="0">
              <a:latin typeface="+mn-lt"/>
            </a:rPr>
            <a:t>kebutuhan</a:t>
          </a:r>
          <a:r>
            <a:rPr lang="id-ID" sz="1000">
              <a:latin typeface="+mn-lt"/>
            </a:rPr>
            <a:t> </a:t>
          </a:r>
          <a:r>
            <a:rPr lang="en-US" sz="1000">
              <a:latin typeface="+mn-lt"/>
            </a:rPr>
            <a:t>Riwayat </a:t>
          </a:r>
          <a:r>
            <a:rPr lang="id-ID" sz="1000">
              <a:latin typeface="+mn-lt"/>
            </a:rPr>
            <a:t>Pengembangan Kapasitas SDM yg tersusun</a:t>
          </a:r>
          <a:endParaRPr lang="en-US" sz="1000"/>
        </a:p>
      </dgm:t>
    </dgm:pt>
    <dgm:pt modelId="{62C211EB-A2D9-44F6-842C-2F7692D9D6F7}" type="parTrans" cxnId="{C9533818-5C9B-4C2C-9105-2D1A88ACD84D}">
      <dgm:prSet/>
      <dgm:spPr/>
      <dgm:t>
        <a:bodyPr/>
        <a:lstStyle/>
        <a:p>
          <a:endParaRPr lang="en-US"/>
        </a:p>
      </dgm:t>
    </dgm:pt>
    <dgm:pt modelId="{C46DA45D-4B8F-4911-9C76-8E54AB914E93}" type="sibTrans" cxnId="{C9533818-5C9B-4C2C-9105-2D1A88ACD84D}">
      <dgm:prSet/>
      <dgm:spPr/>
      <dgm:t>
        <a:bodyPr/>
        <a:lstStyle/>
        <a:p>
          <a:endParaRPr lang="en-US"/>
        </a:p>
      </dgm:t>
    </dgm:pt>
    <dgm:pt modelId="{8A22A110-F85B-476A-B9BB-CD9DA0EE7F4C}">
      <dgm:prSet custT="1"/>
      <dgm:spPr/>
      <dgm:t>
        <a:bodyPr/>
        <a:lstStyle/>
        <a:p>
          <a:r>
            <a:rPr lang="id-ID" sz="1000">
              <a:latin typeface="+mn-lt"/>
            </a:rPr>
            <a:t>Tersusunnya Rencana Kebutuhan pengembangan Kapasitas SDM</a:t>
          </a:r>
        </a:p>
        <a:p>
          <a:r>
            <a:rPr lang="id-ID" sz="1000">
              <a:latin typeface="+mn-lt"/>
            </a:rPr>
            <a:t>IK : DOkumen Rencana kebutuhan Pengembangan Kapasitas SDM yg tersusun</a:t>
          </a:r>
          <a:endParaRPr lang="en-US" sz="1000"/>
        </a:p>
      </dgm:t>
    </dgm:pt>
    <dgm:pt modelId="{12CEF155-2341-4618-B4D2-DB8655CE79CD}" type="parTrans" cxnId="{083FC7BC-7F7B-447A-8719-4C1E4193A563}">
      <dgm:prSet/>
      <dgm:spPr/>
      <dgm:t>
        <a:bodyPr/>
        <a:lstStyle/>
        <a:p>
          <a:endParaRPr lang="en-US"/>
        </a:p>
      </dgm:t>
    </dgm:pt>
    <dgm:pt modelId="{42DC49CA-383C-4873-ACF7-E9BC301F2788}" type="sibTrans" cxnId="{083FC7BC-7F7B-447A-8719-4C1E4193A563}">
      <dgm:prSet/>
      <dgm:spPr/>
      <dgm:t>
        <a:bodyPr/>
        <a:lstStyle/>
        <a:p>
          <a:endParaRPr lang="en-US"/>
        </a:p>
      </dgm:t>
    </dgm:pt>
    <dgm:pt modelId="{141E6F64-6FEC-4E1F-8342-A11A610BFAF8}">
      <dgm:prSet/>
      <dgm:spPr/>
      <dgm:t>
        <a:bodyPr/>
        <a:lstStyle/>
        <a:p>
          <a:r>
            <a:rPr lang="id-ID">
              <a:solidFill>
                <a:sysClr val="windowText" lastClr="000000"/>
              </a:solidFill>
              <a:latin typeface="+mn-lt"/>
            </a:rPr>
            <a:t>Ketersediaan Dokumen Analisa Jabatan dan Peta Jabatan yg sesuai dg regulasi</a:t>
          </a:r>
        </a:p>
        <a:p>
          <a:r>
            <a:rPr lang="id-ID">
              <a:solidFill>
                <a:sysClr val="windowText" lastClr="000000"/>
              </a:solidFill>
              <a:latin typeface="+mn-lt"/>
            </a:rPr>
            <a:t>Ik : Dokumen Anjab yg sesuai dg regulasi</a:t>
          </a:r>
        </a:p>
        <a:p>
          <a:r>
            <a:rPr lang="id-ID">
              <a:solidFill>
                <a:sysClr val="windowText" lastClr="000000"/>
              </a:solidFill>
              <a:latin typeface="+mn-lt"/>
            </a:rPr>
            <a:t>2. Dokumen Peta Jabatan yg sesuai dg regulasi</a:t>
          </a:r>
          <a:endParaRPr lang="id-ID">
            <a:solidFill>
              <a:sysClr val="windowText" lastClr="000000"/>
            </a:solidFill>
          </a:endParaRPr>
        </a:p>
      </dgm:t>
    </dgm:pt>
    <dgm:pt modelId="{148F17A4-9A7F-4FBE-8CBF-CF63F34030AA}" type="parTrans" cxnId="{324355A4-1F6B-408B-9441-8B355D4BF137}">
      <dgm:prSet/>
      <dgm:spPr/>
      <dgm:t>
        <a:bodyPr/>
        <a:lstStyle/>
        <a:p>
          <a:endParaRPr lang="id-ID"/>
        </a:p>
      </dgm:t>
    </dgm:pt>
    <dgm:pt modelId="{82A8475C-325E-4900-8229-563E6BF1B5DF}" type="sibTrans" cxnId="{324355A4-1F6B-408B-9441-8B355D4BF137}">
      <dgm:prSet/>
      <dgm:spPr/>
      <dgm:t>
        <a:bodyPr/>
        <a:lstStyle/>
        <a:p>
          <a:endParaRPr lang="id-ID"/>
        </a:p>
      </dgm:t>
    </dgm:pt>
    <dgm:pt modelId="{AD8AAC47-4572-45EA-BD1E-37851D261578}" type="pres">
      <dgm:prSet presAssocID="{1A90D506-7D17-4A56-AB3C-FCB057103803}" presName="hierChild1" presStyleCnt="0">
        <dgm:presLayoutVars>
          <dgm:chPref val="1"/>
          <dgm:dir/>
          <dgm:animOne val="branch"/>
          <dgm:animLvl val="lvl"/>
          <dgm:resizeHandles/>
        </dgm:presLayoutVars>
      </dgm:prSet>
      <dgm:spPr/>
    </dgm:pt>
    <dgm:pt modelId="{60C88A39-5DE5-4AD8-8124-3660B32B3F49}" type="pres">
      <dgm:prSet presAssocID="{1D96D667-196E-41D4-B344-48F63821B497}" presName="hierRoot1" presStyleCnt="0"/>
      <dgm:spPr/>
    </dgm:pt>
    <dgm:pt modelId="{1F809B80-F2B1-41D3-85DA-C700167161E8}" type="pres">
      <dgm:prSet presAssocID="{1D96D667-196E-41D4-B344-48F63821B497}" presName="composite" presStyleCnt="0"/>
      <dgm:spPr/>
    </dgm:pt>
    <dgm:pt modelId="{1D81943C-A9D2-4FA9-BAC5-4E01D693D888}" type="pres">
      <dgm:prSet presAssocID="{1D96D667-196E-41D4-B344-48F63821B497}" presName="background" presStyleLbl="node0" presStyleIdx="0" presStyleCnt="1"/>
      <dgm:spPr/>
    </dgm:pt>
    <dgm:pt modelId="{96BFB845-0298-4678-942F-EB1335181956}" type="pres">
      <dgm:prSet presAssocID="{1D96D667-196E-41D4-B344-48F63821B497}" presName="text" presStyleLbl="fgAcc0" presStyleIdx="0" presStyleCnt="1" custScaleX="619717" custScaleY="207579" custLinFactY="-147877" custLinFactNeighborX="20082" custLinFactNeighborY="-200000">
        <dgm:presLayoutVars>
          <dgm:chPref val="3"/>
        </dgm:presLayoutVars>
      </dgm:prSet>
      <dgm:spPr/>
    </dgm:pt>
    <dgm:pt modelId="{129CFD26-5053-45BB-A78F-F572C8CCEE15}" type="pres">
      <dgm:prSet presAssocID="{1D96D667-196E-41D4-B344-48F63821B497}" presName="hierChild2" presStyleCnt="0"/>
      <dgm:spPr/>
    </dgm:pt>
    <dgm:pt modelId="{F394F64E-0D4B-4B49-B704-C6F30D4BCD72}" type="pres">
      <dgm:prSet presAssocID="{B06A0757-884D-4D6A-8163-7453DB5739FC}" presName="Name10" presStyleLbl="parChTrans1D2" presStyleIdx="0" presStyleCnt="2"/>
      <dgm:spPr/>
    </dgm:pt>
    <dgm:pt modelId="{68E06880-6FC7-46F9-891C-7ADFA45F96A1}" type="pres">
      <dgm:prSet presAssocID="{0C3CACE5-B2A0-4E0D-B290-8611A20CD8C7}" presName="hierRoot2" presStyleCnt="0"/>
      <dgm:spPr/>
    </dgm:pt>
    <dgm:pt modelId="{06837CAC-5958-44A4-80F3-CC5D0363DCA3}" type="pres">
      <dgm:prSet presAssocID="{0C3CACE5-B2A0-4E0D-B290-8611A20CD8C7}" presName="composite2" presStyleCnt="0"/>
      <dgm:spPr/>
    </dgm:pt>
    <dgm:pt modelId="{ED958A76-5899-4778-A708-92EB583E4CB0}" type="pres">
      <dgm:prSet presAssocID="{0C3CACE5-B2A0-4E0D-B290-8611A20CD8C7}" presName="background2" presStyleLbl="node2" presStyleIdx="0" presStyleCnt="2"/>
      <dgm:spPr/>
    </dgm:pt>
    <dgm:pt modelId="{59BC27D1-0ED7-4EB5-80A6-1E5AFAF2AA65}" type="pres">
      <dgm:prSet presAssocID="{0C3CACE5-B2A0-4E0D-B290-8611A20CD8C7}" presName="text2" presStyleLbl="fgAcc2" presStyleIdx="0" presStyleCnt="2" custScaleX="355478" custScaleY="240839" custLinFactY="-100000" custLinFactNeighborX="6132" custLinFactNeighborY="-149189">
        <dgm:presLayoutVars>
          <dgm:chPref val="3"/>
        </dgm:presLayoutVars>
      </dgm:prSet>
      <dgm:spPr/>
    </dgm:pt>
    <dgm:pt modelId="{21A041C2-F599-4B5E-97AF-52A7D466168D}" type="pres">
      <dgm:prSet presAssocID="{0C3CACE5-B2A0-4E0D-B290-8611A20CD8C7}" presName="hierChild3" presStyleCnt="0"/>
      <dgm:spPr/>
    </dgm:pt>
    <dgm:pt modelId="{4C6856EE-446E-441E-9BA7-CB4B4C3877B8}" type="pres">
      <dgm:prSet presAssocID="{1C1FDF42-D269-4AAC-BE42-BA4D9CF69C8C}" presName="Name17" presStyleLbl="parChTrans1D3" presStyleIdx="0" presStyleCnt="7"/>
      <dgm:spPr/>
    </dgm:pt>
    <dgm:pt modelId="{5B5AC4F2-0242-41C6-9E01-C5C5160F83CB}" type="pres">
      <dgm:prSet presAssocID="{7C401F45-F042-484E-810D-BBF904760D8A}" presName="hierRoot3" presStyleCnt="0"/>
      <dgm:spPr/>
    </dgm:pt>
    <dgm:pt modelId="{B1051D5D-14D0-4023-A19D-B3E1C8CA9C02}" type="pres">
      <dgm:prSet presAssocID="{7C401F45-F042-484E-810D-BBF904760D8A}" presName="composite3" presStyleCnt="0"/>
      <dgm:spPr/>
    </dgm:pt>
    <dgm:pt modelId="{289FF294-7557-4CB2-B47E-4DE4D112592A}" type="pres">
      <dgm:prSet presAssocID="{7C401F45-F042-484E-810D-BBF904760D8A}" presName="background3" presStyleLbl="node3" presStyleIdx="0" presStyleCnt="7"/>
      <dgm:spPr/>
    </dgm:pt>
    <dgm:pt modelId="{B6CAA45B-FC3C-444A-B3B5-B4479D000064}" type="pres">
      <dgm:prSet presAssocID="{7C401F45-F042-484E-810D-BBF904760D8A}" presName="text3" presStyleLbl="fgAcc3" presStyleIdx="0" presStyleCnt="7" custScaleX="226794" custScaleY="191338" custLinFactY="-100000" custLinFactNeighborX="32711" custLinFactNeighborY="-103143">
        <dgm:presLayoutVars>
          <dgm:chPref val="3"/>
        </dgm:presLayoutVars>
      </dgm:prSet>
      <dgm:spPr/>
    </dgm:pt>
    <dgm:pt modelId="{F4F79263-CB51-4B0E-A492-278CA3B2C500}" type="pres">
      <dgm:prSet presAssocID="{7C401F45-F042-484E-810D-BBF904760D8A}" presName="hierChild4" presStyleCnt="0"/>
      <dgm:spPr/>
    </dgm:pt>
    <dgm:pt modelId="{868E9A80-FD9A-4651-800F-5558F3DA6671}" type="pres">
      <dgm:prSet presAssocID="{5AF7D469-7739-4BCA-A7C0-611B6D7AA0C5}" presName="Name23" presStyleLbl="parChTrans1D4" presStyleIdx="0" presStyleCnt="18"/>
      <dgm:spPr/>
    </dgm:pt>
    <dgm:pt modelId="{2547EE0F-EC70-4B70-A36D-0BCC3B62AF33}" type="pres">
      <dgm:prSet presAssocID="{600C472A-7DE8-433F-B253-E10E275E9E4E}" presName="hierRoot4" presStyleCnt="0"/>
      <dgm:spPr/>
    </dgm:pt>
    <dgm:pt modelId="{B0C07992-E1C1-407D-B705-0755AC28D410}" type="pres">
      <dgm:prSet presAssocID="{600C472A-7DE8-433F-B253-E10E275E9E4E}" presName="composite4" presStyleCnt="0"/>
      <dgm:spPr/>
    </dgm:pt>
    <dgm:pt modelId="{3D3BD3EC-C063-4FD0-9008-2393EF00E76F}" type="pres">
      <dgm:prSet presAssocID="{600C472A-7DE8-433F-B253-E10E275E9E4E}" presName="background4" presStyleLbl="node4" presStyleIdx="0" presStyleCnt="18"/>
      <dgm:spPr/>
    </dgm:pt>
    <dgm:pt modelId="{4B9AA879-95CA-44B7-9A32-197D9A0BABBF}" type="pres">
      <dgm:prSet presAssocID="{600C472A-7DE8-433F-B253-E10E275E9E4E}" presName="text4" presStyleLbl="fgAcc4" presStyleIdx="0" presStyleCnt="18" custScaleX="94510" custScaleY="768723" custLinFactY="-19003" custLinFactNeighborX="1877" custLinFactNeighborY="-100000">
        <dgm:presLayoutVars>
          <dgm:chPref val="3"/>
        </dgm:presLayoutVars>
      </dgm:prSet>
      <dgm:spPr/>
    </dgm:pt>
    <dgm:pt modelId="{043AA143-27E4-4D86-AE4E-B5B48F3D307A}" type="pres">
      <dgm:prSet presAssocID="{600C472A-7DE8-433F-B253-E10E275E9E4E}" presName="hierChild5" presStyleCnt="0"/>
      <dgm:spPr/>
    </dgm:pt>
    <dgm:pt modelId="{965F9EF4-5D48-46C1-AB95-E0D487AA9FFA}" type="pres">
      <dgm:prSet presAssocID="{E90B2812-E5A7-4416-AC51-991AA4515C64}" presName="Name23" presStyleLbl="parChTrans1D4" presStyleIdx="1" presStyleCnt="18"/>
      <dgm:spPr/>
    </dgm:pt>
    <dgm:pt modelId="{A9FC819B-A68B-402A-B453-03B19351DFC1}" type="pres">
      <dgm:prSet presAssocID="{A4A6993E-2AAF-4FFF-8DF3-67BA295AF0C9}" presName="hierRoot4" presStyleCnt="0"/>
      <dgm:spPr/>
    </dgm:pt>
    <dgm:pt modelId="{C6238B29-CE8A-48C4-BE01-E957B26D3068}" type="pres">
      <dgm:prSet presAssocID="{A4A6993E-2AAF-4FFF-8DF3-67BA295AF0C9}" presName="composite4" presStyleCnt="0"/>
      <dgm:spPr/>
    </dgm:pt>
    <dgm:pt modelId="{63DA7BAF-96B2-464A-9B30-6974E240BDEE}" type="pres">
      <dgm:prSet presAssocID="{A4A6993E-2AAF-4FFF-8DF3-67BA295AF0C9}" presName="background4" presStyleLbl="node4" presStyleIdx="1" presStyleCnt="18"/>
      <dgm:spPr/>
    </dgm:pt>
    <dgm:pt modelId="{0D6BE40B-2C3C-4C74-A4AD-5E0A577CF654}" type="pres">
      <dgm:prSet presAssocID="{A4A6993E-2AAF-4FFF-8DF3-67BA295AF0C9}" presName="text4" presStyleLbl="fgAcc4" presStyleIdx="1" presStyleCnt="18" custScaleX="122686" custScaleY="1212944" custLinFactY="-21100" custLinFactNeighborX="-598" custLinFactNeighborY="-100000">
        <dgm:presLayoutVars>
          <dgm:chPref val="3"/>
        </dgm:presLayoutVars>
      </dgm:prSet>
      <dgm:spPr/>
    </dgm:pt>
    <dgm:pt modelId="{C2950FE7-C11A-42A8-981C-FA827095847F}" type="pres">
      <dgm:prSet presAssocID="{A4A6993E-2AAF-4FFF-8DF3-67BA295AF0C9}" presName="hierChild5" presStyleCnt="0"/>
      <dgm:spPr/>
    </dgm:pt>
    <dgm:pt modelId="{A88D7624-37CA-47A6-9A1C-EC7D7615E2C3}" type="pres">
      <dgm:prSet presAssocID="{DC9B0D98-E510-40EE-9ED6-981F41A13B35}" presName="Name23" presStyleLbl="parChTrans1D4" presStyleIdx="2" presStyleCnt="18"/>
      <dgm:spPr/>
    </dgm:pt>
    <dgm:pt modelId="{FC99FA5A-DB22-423B-A365-E5B77955A77C}" type="pres">
      <dgm:prSet presAssocID="{1748B381-11D7-4112-B3DF-8710CCA22DA6}" presName="hierRoot4" presStyleCnt="0"/>
      <dgm:spPr/>
    </dgm:pt>
    <dgm:pt modelId="{5DAF5C78-4E65-4EAF-895A-26A40B558797}" type="pres">
      <dgm:prSet presAssocID="{1748B381-11D7-4112-B3DF-8710CCA22DA6}" presName="composite4" presStyleCnt="0"/>
      <dgm:spPr/>
    </dgm:pt>
    <dgm:pt modelId="{04843DCF-E4E1-48DC-B2D5-57748DC9A9D1}" type="pres">
      <dgm:prSet presAssocID="{1748B381-11D7-4112-B3DF-8710CCA22DA6}" presName="background4" presStyleLbl="node4" presStyleIdx="2" presStyleCnt="18"/>
      <dgm:spPr/>
    </dgm:pt>
    <dgm:pt modelId="{D581F099-D4A1-4A33-AA21-2DCE1F206FA3}" type="pres">
      <dgm:prSet presAssocID="{1748B381-11D7-4112-B3DF-8710CCA22DA6}" presName="text4" presStyleLbl="fgAcc4" presStyleIdx="2" presStyleCnt="18" custScaleX="113160" custScaleY="565999" custLinFactY="-27837" custLinFactNeighborX="-929" custLinFactNeighborY="-100000">
        <dgm:presLayoutVars>
          <dgm:chPref val="3"/>
        </dgm:presLayoutVars>
      </dgm:prSet>
      <dgm:spPr/>
    </dgm:pt>
    <dgm:pt modelId="{DCE06FA7-BE91-4F83-B0FD-87004115786A}" type="pres">
      <dgm:prSet presAssocID="{1748B381-11D7-4112-B3DF-8710CCA22DA6}" presName="hierChild5" presStyleCnt="0"/>
      <dgm:spPr/>
    </dgm:pt>
    <dgm:pt modelId="{2D2A6056-1979-4859-8282-8CD59A01CD5B}" type="pres">
      <dgm:prSet presAssocID="{FF8C397F-F457-47F1-94A9-C7C821AA100B}" presName="Name17" presStyleLbl="parChTrans1D3" presStyleIdx="1" presStyleCnt="7"/>
      <dgm:spPr/>
    </dgm:pt>
    <dgm:pt modelId="{5A802C9D-B9D7-4A9B-959A-7250DDB233A1}" type="pres">
      <dgm:prSet presAssocID="{17654C53-1324-442B-83A6-E4B57C8CB385}" presName="hierRoot3" presStyleCnt="0"/>
      <dgm:spPr/>
    </dgm:pt>
    <dgm:pt modelId="{29A37606-1769-4FEB-984E-EE105506EBDF}" type="pres">
      <dgm:prSet presAssocID="{17654C53-1324-442B-83A6-E4B57C8CB385}" presName="composite3" presStyleCnt="0"/>
      <dgm:spPr/>
    </dgm:pt>
    <dgm:pt modelId="{C100F56E-D7F2-443A-ADBF-B0840953B471}" type="pres">
      <dgm:prSet presAssocID="{17654C53-1324-442B-83A6-E4B57C8CB385}" presName="background3" presStyleLbl="node3" presStyleIdx="1" presStyleCnt="7"/>
      <dgm:spPr/>
    </dgm:pt>
    <dgm:pt modelId="{0AE638C6-D55C-4559-8A1B-FD792AAED0E6}" type="pres">
      <dgm:prSet presAssocID="{17654C53-1324-442B-83A6-E4B57C8CB385}" presName="text3" presStyleLbl="fgAcc3" presStyleIdx="1" presStyleCnt="7" custScaleX="237085" custScaleY="211926" custLinFactY="-100000" custLinFactNeighborX="67068" custLinFactNeighborY="-102848">
        <dgm:presLayoutVars>
          <dgm:chPref val="3"/>
        </dgm:presLayoutVars>
      </dgm:prSet>
      <dgm:spPr/>
    </dgm:pt>
    <dgm:pt modelId="{E0B9CC99-DA60-4C50-8D56-339B5CA45C26}" type="pres">
      <dgm:prSet presAssocID="{17654C53-1324-442B-83A6-E4B57C8CB385}" presName="hierChild4" presStyleCnt="0"/>
      <dgm:spPr/>
    </dgm:pt>
    <dgm:pt modelId="{B1B9FE76-E4DD-420B-9EB8-DCFFFB57D4E1}" type="pres">
      <dgm:prSet presAssocID="{3C7A0417-4325-4DC5-AB62-9CA9F2D3EC1B}" presName="Name23" presStyleLbl="parChTrans1D4" presStyleIdx="3" presStyleCnt="18"/>
      <dgm:spPr/>
    </dgm:pt>
    <dgm:pt modelId="{4FBBBE76-095A-4209-832E-CBEFA8D13829}" type="pres">
      <dgm:prSet presAssocID="{6D93902D-59C5-468A-BDFA-E43E05E37EEE}" presName="hierRoot4" presStyleCnt="0"/>
      <dgm:spPr/>
    </dgm:pt>
    <dgm:pt modelId="{042156A4-97BD-46C8-B711-AB59D075A275}" type="pres">
      <dgm:prSet presAssocID="{6D93902D-59C5-468A-BDFA-E43E05E37EEE}" presName="composite4" presStyleCnt="0"/>
      <dgm:spPr/>
    </dgm:pt>
    <dgm:pt modelId="{4B524FF8-3C4F-4F4E-BD9C-D52E6919412B}" type="pres">
      <dgm:prSet presAssocID="{6D93902D-59C5-468A-BDFA-E43E05E37EEE}" presName="background4" presStyleLbl="node4" presStyleIdx="3" presStyleCnt="18"/>
      <dgm:spPr/>
    </dgm:pt>
    <dgm:pt modelId="{FAE1F35C-9A3E-4B10-A2A3-16FC5BF74A9B}" type="pres">
      <dgm:prSet presAssocID="{6D93902D-59C5-468A-BDFA-E43E05E37EEE}" presName="text4" presStyleLbl="fgAcc4" presStyleIdx="3" presStyleCnt="18" custScaleX="133629" custScaleY="542456" custLinFactY="-65803" custLinFactNeighborX="-924" custLinFactNeighborY="-100000">
        <dgm:presLayoutVars>
          <dgm:chPref val="3"/>
        </dgm:presLayoutVars>
      </dgm:prSet>
      <dgm:spPr/>
    </dgm:pt>
    <dgm:pt modelId="{CD10108C-2F61-4EAB-B9DB-9F77D9E0B4D6}" type="pres">
      <dgm:prSet presAssocID="{6D93902D-59C5-468A-BDFA-E43E05E37EEE}" presName="hierChild5" presStyleCnt="0"/>
      <dgm:spPr/>
    </dgm:pt>
    <dgm:pt modelId="{29A3EE35-8A98-4245-A8CD-737E8436C5DF}" type="pres">
      <dgm:prSet presAssocID="{7B2E4C46-C5F0-4145-8ACA-D04A4B7E75E1}" presName="Name23" presStyleLbl="parChTrans1D4" presStyleIdx="4" presStyleCnt="18"/>
      <dgm:spPr/>
    </dgm:pt>
    <dgm:pt modelId="{698DAF9A-0352-46CD-80F5-D7C55E01AD2E}" type="pres">
      <dgm:prSet presAssocID="{E37A7C28-8837-46A9-9CE4-BC48198E8568}" presName="hierRoot4" presStyleCnt="0"/>
      <dgm:spPr/>
    </dgm:pt>
    <dgm:pt modelId="{CAF391FB-F89E-4D43-B2C6-D3444DD8D026}" type="pres">
      <dgm:prSet presAssocID="{E37A7C28-8837-46A9-9CE4-BC48198E8568}" presName="composite4" presStyleCnt="0"/>
      <dgm:spPr/>
    </dgm:pt>
    <dgm:pt modelId="{03C67ACD-DC30-41BE-87F4-1284E67E478E}" type="pres">
      <dgm:prSet presAssocID="{E37A7C28-8837-46A9-9CE4-BC48198E8568}" presName="background4" presStyleLbl="node4" presStyleIdx="4" presStyleCnt="18"/>
      <dgm:spPr/>
    </dgm:pt>
    <dgm:pt modelId="{66C0B304-C160-4624-87C2-67A3EB09880D}" type="pres">
      <dgm:prSet presAssocID="{E37A7C28-8837-46A9-9CE4-BC48198E8568}" presName="text4" presStyleLbl="fgAcc4" presStyleIdx="4" presStyleCnt="18" custScaleX="139538" custScaleY="444016" custLinFactY="-66125" custLinFactNeighborX="-4522" custLinFactNeighborY="-100000">
        <dgm:presLayoutVars>
          <dgm:chPref val="3"/>
        </dgm:presLayoutVars>
      </dgm:prSet>
      <dgm:spPr/>
    </dgm:pt>
    <dgm:pt modelId="{011FC68C-9828-4B6B-A9DF-36D6CD442621}" type="pres">
      <dgm:prSet presAssocID="{E37A7C28-8837-46A9-9CE4-BC48198E8568}" presName="hierChild5" presStyleCnt="0"/>
      <dgm:spPr/>
    </dgm:pt>
    <dgm:pt modelId="{A9A69B6E-24EC-40AC-B1C3-B26D8EE96B64}" type="pres">
      <dgm:prSet presAssocID="{A7ECF27D-ABD2-4F68-8469-F170D08071DC}" presName="Name23" presStyleLbl="parChTrans1D4" presStyleIdx="5" presStyleCnt="18"/>
      <dgm:spPr/>
    </dgm:pt>
    <dgm:pt modelId="{904A4615-01AC-4875-BEE2-99FCD90FBF57}" type="pres">
      <dgm:prSet presAssocID="{254F8657-F7C9-45D7-8BE4-FC8629A001CA}" presName="hierRoot4" presStyleCnt="0"/>
      <dgm:spPr/>
    </dgm:pt>
    <dgm:pt modelId="{06F1BD69-6132-4E7B-A1D8-A43EE7320725}" type="pres">
      <dgm:prSet presAssocID="{254F8657-F7C9-45D7-8BE4-FC8629A001CA}" presName="composite4" presStyleCnt="0"/>
      <dgm:spPr/>
    </dgm:pt>
    <dgm:pt modelId="{3BDF0FBD-1970-4D5E-8C40-018AFABF6CD7}" type="pres">
      <dgm:prSet presAssocID="{254F8657-F7C9-45D7-8BE4-FC8629A001CA}" presName="background4" presStyleLbl="node4" presStyleIdx="5" presStyleCnt="18"/>
      <dgm:spPr/>
    </dgm:pt>
    <dgm:pt modelId="{7EF4B010-4433-44DD-A536-37EA9B940405}" type="pres">
      <dgm:prSet presAssocID="{254F8657-F7C9-45D7-8BE4-FC8629A001CA}" presName="text4" presStyleLbl="fgAcc4" presStyleIdx="5" presStyleCnt="18" custScaleX="129055" custScaleY="364717" custLinFactY="-63376" custLinFactNeighborX="-14672" custLinFactNeighborY="-100000">
        <dgm:presLayoutVars>
          <dgm:chPref val="3"/>
        </dgm:presLayoutVars>
      </dgm:prSet>
      <dgm:spPr/>
    </dgm:pt>
    <dgm:pt modelId="{222D10E7-164E-480A-906C-29719BDD0D71}" type="pres">
      <dgm:prSet presAssocID="{254F8657-F7C9-45D7-8BE4-FC8629A001CA}" presName="hierChild5" presStyleCnt="0"/>
      <dgm:spPr/>
    </dgm:pt>
    <dgm:pt modelId="{2F750579-2B2E-47CA-B095-FC2536521732}" type="pres">
      <dgm:prSet presAssocID="{B69D7539-22F0-478A-9DF9-D366434B4F41}" presName="Name17" presStyleLbl="parChTrans1D3" presStyleIdx="2" presStyleCnt="7"/>
      <dgm:spPr/>
    </dgm:pt>
    <dgm:pt modelId="{74CF87F4-190B-412F-830E-E93423FCD8F5}" type="pres">
      <dgm:prSet presAssocID="{8B61C373-06F6-49A1-A428-D6D2AE4E000D}" presName="hierRoot3" presStyleCnt="0"/>
      <dgm:spPr/>
    </dgm:pt>
    <dgm:pt modelId="{9202EF74-4E90-4DD3-A9DA-B8FB5611028C}" type="pres">
      <dgm:prSet presAssocID="{8B61C373-06F6-49A1-A428-D6D2AE4E000D}" presName="composite3" presStyleCnt="0"/>
      <dgm:spPr/>
    </dgm:pt>
    <dgm:pt modelId="{12247028-E75A-4E90-A156-597324FA033B}" type="pres">
      <dgm:prSet presAssocID="{8B61C373-06F6-49A1-A428-D6D2AE4E000D}" presName="background3" presStyleLbl="node3" presStyleIdx="2" presStyleCnt="7"/>
      <dgm:spPr/>
    </dgm:pt>
    <dgm:pt modelId="{F7BEA5D7-8BCB-441B-A57E-AB758AB6620C}" type="pres">
      <dgm:prSet presAssocID="{8B61C373-06F6-49A1-A428-D6D2AE4E000D}" presName="text3" presStyleLbl="fgAcc3" presStyleIdx="2" presStyleCnt="7" custScaleX="341424" custScaleY="202201" custLinFactY="-100000" custLinFactNeighborX="2073" custLinFactNeighborY="-103207">
        <dgm:presLayoutVars>
          <dgm:chPref val="3"/>
        </dgm:presLayoutVars>
      </dgm:prSet>
      <dgm:spPr/>
    </dgm:pt>
    <dgm:pt modelId="{62C3E44E-A01E-4821-8935-C94B184184CA}" type="pres">
      <dgm:prSet presAssocID="{8B61C373-06F6-49A1-A428-D6D2AE4E000D}" presName="hierChild4" presStyleCnt="0"/>
      <dgm:spPr/>
    </dgm:pt>
    <dgm:pt modelId="{A68DA50D-D706-4B08-BFA7-E6F944CF3034}" type="pres">
      <dgm:prSet presAssocID="{934E0861-05D4-42AF-A928-ABB7224B5B81}" presName="Name23" presStyleLbl="parChTrans1D4" presStyleIdx="6" presStyleCnt="18"/>
      <dgm:spPr/>
    </dgm:pt>
    <dgm:pt modelId="{532D6413-6CD2-42A8-9712-C00A7C06B7BD}" type="pres">
      <dgm:prSet presAssocID="{889B2841-E0B8-4623-B02C-83996F208E30}" presName="hierRoot4" presStyleCnt="0"/>
      <dgm:spPr/>
    </dgm:pt>
    <dgm:pt modelId="{200AE327-2406-42B5-9922-B4B650F77BD6}" type="pres">
      <dgm:prSet presAssocID="{889B2841-E0B8-4623-B02C-83996F208E30}" presName="composite4" presStyleCnt="0"/>
      <dgm:spPr/>
    </dgm:pt>
    <dgm:pt modelId="{CB207901-163B-4EB1-ABAB-C8D23715F215}" type="pres">
      <dgm:prSet presAssocID="{889B2841-E0B8-4623-B02C-83996F208E30}" presName="background4" presStyleLbl="node4" presStyleIdx="6" presStyleCnt="18"/>
      <dgm:spPr/>
    </dgm:pt>
    <dgm:pt modelId="{BB3BA310-7618-4354-AA7C-A24486241797}" type="pres">
      <dgm:prSet presAssocID="{889B2841-E0B8-4623-B02C-83996F208E30}" presName="text4" presStyleLbl="fgAcc4" presStyleIdx="6" presStyleCnt="18" custScaleX="129738" custScaleY="388818" custLinFactY="-41486" custLinFactNeighborX="-14288" custLinFactNeighborY="-100000">
        <dgm:presLayoutVars>
          <dgm:chPref val="3"/>
        </dgm:presLayoutVars>
      </dgm:prSet>
      <dgm:spPr/>
    </dgm:pt>
    <dgm:pt modelId="{4E81F5EC-F538-4EBA-813F-BFF001F35325}" type="pres">
      <dgm:prSet presAssocID="{889B2841-E0B8-4623-B02C-83996F208E30}" presName="hierChild5" presStyleCnt="0"/>
      <dgm:spPr/>
    </dgm:pt>
    <dgm:pt modelId="{F13249DE-134E-4EBD-9F0E-D4E4533CA7BA}" type="pres">
      <dgm:prSet presAssocID="{57FFACF7-FA7C-4920-9709-940E93E22483}" presName="Name23" presStyleLbl="parChTrans1D4" presStyleIdx="7" presStyleCnt="18"/>
      <dgm:spPr/>
    </dgm:pt>
    <dgm:pt modelId="{0A34F4D0-8871-41B8-9CC6-50CF9099A42C}" type="pres">
      <dgm:prSet presAssocID="{47BA2B50-6620-42FE-A6CC-969BC3C63CF5}" presName="hierRoot4" presStyleCnt="0"/>
      <dgm:spPr/>
    </dgm:pt>
    <dgm:pt modelId="{574A70B3-FC5F-4AE0-85A0-7746452A129A}" type="pres">
      <dgm:prSet presAssocID="{47BA2B50-6620-42FE-A6CC-969BC3C63CF5}" presName="composite4" presStyleCnt="0"/>
      <dgm:spPr/>
    </dgm:pt>
    <dgm:pt modelId="{1133B25F-3387-4EE1-917F-EDA3AB5E1621}" type="pres">
      <dgm:prSet presAssocID="{47BA2B50-6620-42FE-A6CC-969BC3C63CF5}" presName="background4" presStyleLbl="node4" presStyleIdx="7" presStyleCnt="18"/>
      <dgm:spPr/>
    </dgm:pt>
    <dgm:pt modelId="{26A4B837-9571-4923-BA75-27A06DA7FD1E}" type="pres">
      <dgm:prSet presAssocID="{47BA2B50-6620-42FE-A6CC-969BC3C63CF5}" presName="text4" presStyleLbl="fgAcc4" presStyleIdx="7" presStyleCnt="18" custScaleX="128343" custScaleY="429157" custLinFactY="-43201" custLinFactNeighborX="-17321" custLinFactNeighborY="-100000">
        <dgm:presLayoutVars>
          <dgm:chPref val="3"/>
        </dgm:presLayoutVars>
      </dgm:prSet>
      <dgm:spPr/>
    </dgm:pt>
    <dgm:pt modelId="{47D1EA32-EDED-41B9-A99A-90822D9F881A}" type="pres">
      <dgm:prSet presAssocID="{47BA2B50-6620-42FE-A6CC-969BC3C63CF5}" presName="hierChild5" presStyleCnt="0"/>
      <dgm:spPr/>
    </dgm:pt>
    <dgm:pt modelId="{03DDE4CD-5235-4196-94DA-3A230AEFD54E}" type="pres">
      <dgm:prSet presAssocID="{E0DE5A42-1B48-4FDF-9D08-D56166D9C060}" presName="Name23" presStyleLbl="parChTrans1D4" presStyleIdx="8" presStyleCnt="18"/>
      <dgm:spPr/>
    </dgm:pt>
    <dgm:pt modelId="{826883FB-5D12-4B1E-A203-5482D9E24A1B}" type="pres">
      <dgm:prSet presAssocID="{1E3BAC43-A6BD-4509-A1A9-1EDD489E212E}" presName="hierRoot4" presStyleCnt="0"/>
      <dgm:spPr/>
    </dgm:pt>
    <dgm:pt modelId="{EDA83F82-1784-4B51-9B17-0C4112D5E8F9}" type="pres">
      <dgm:prSet presAssocID="{1E3BAC43-A6BD-4509-A1A9-1EDD489E212E}" presName="composite4" presStyleCnt="0"/>
      <dgm:spPr/>
    </dgm:pt>
    <dgm:pt modelId="{3663943C-5830-4ABA-9EB4-CD48C15375DF}" type="pres">
      <dgm:prSet presAssocID="{1E3BAC43-A6BD-4509-A1A9-1EDD489E212E}" presName="background4" presStyleLbl="node4" presStyleIdx="8" presStyleCnt="18"/>
      <dgm:spPr/>
    </dgm:pt>
    <dgm:pt modelId="{DEBAAEB5-C085-43D7-A536-925C97F80328}" type="pres">
      <dgm:prSet presAssocID="{1E3BAC43-A6BD-4509-A1A9-1EDD489E212E}" presName="text4" presStyleLbl="fgAcc4" presStyleIdx="8" presStyleCnt="18" custScaleX="109494" custScaleY="413039" custLinFactY="-37316" custLinFactNeighborX="-10872" custLinFactNeighborY="-100000">
        <dgm:presLayoutVars>
          <dgm:chPref val="3"/>
        </dgm:presLayoutVars>
      </dgm:prSet>
      <dgm:spPr/>
    </dgm:pt>
    <dgm:pt modelId="{21F5070A-5A09-46DB-8657-3C312EF04B75}" type="pres">
      <dgm:prSet presAssocID="{1E3BAC43-A6BD-4509-A1A9-1EDD489E212E}" presName="hierChild5" presStyleCnt="0"/>
      <dgm:spPr/>
    </dgm:pt>
    <dgm:pt modelId="{1A2CCD9B-8D5A-4662-8A00-30B7664D941E}" type="pres">
      <dgm:prSet presAssocID="{1DF363B7-8144-417C-9A18-1A15210B28B0}" presName="Name10" presStyleLbl="parChTrans1D2" presStyleIdx="1" presStyleCnt="2"/>
      <dgm:spPr/>
    </dgm:pt>
    <dgm:pt modelId="{E17F342A-3FC0-4FEC-A5F2-142EB459353F}" type="pres">
      <dgm:prSet presAssocID="{A7298AE5-B551-4CD8-A5A9-E789EABB43F3}" presName="hierRoot2" presStyleCnt="0"/>
      <dgm:spPr/>
    </dgm:pt>
    <dgm:pt modelId="{E5D2B246-46F6-4FD8-BDD4-8061132761F8}" type="pres">
      <dgm:prSet presAssocID="{A7298AE5-B551-4CD8-A5A9-E789EABB43F3}" presName="composite2" presStyleCnt="0"/>
      <dgm:spPr/>
    </dgm:pt>
    <dgm:pt modelId="{C41E3A72-074F-44EB-83F8-F1EE3B8DB04B}" type="pres">
      <dgm:prSet presAssocID="{A7298AE5-B551-4CD8-A5A9-E789EABB43F3}" presName="background2" presStyleLbl="node2" presStyleIdx="1" presStyleCnt="2"/>
      <dgm:spPr/>
    </dgm:pt>
    <dgm:pt modelId="{B174D47F-D4C5-4431-B739-F21055300552}" type="pres">
      <dgm:prSet presAssocID="{A7298AE5-B551-4CD8-A5A9-E789EABB43F3}" presName="text2" presStyleLbl="fgAcc2" presStyleIdx="1" presStyleCnt="2" custScaleX="446292" custScaleY="370726" custLinFactY="-82227" custLinFactNeighborX="-70481" custLinFactNeighborY="-100000">
        <dgm:presLayoutVars>
          <dgm:chPref val="3"/>
        </dgm:presLayoutVars>
      </dgm:prSet>
      <dgm:spPr/>
    </dgm:pt>
    <dgm:pt modelId="{A7E0389D-E3D6-43DC-8664-93452EC54E6C}" type="pres">
      <dgm:prSet presAssocID="{A7298AE5-B551-4CD8-A5A9-E789EABB43F3}" presName="hierChild3" presStyleCnt="0"/>
      <dgm:spPr/>
    </dgm:pt>
    <dgm:pt modelId="{3B2352D1-8816-4D41-A7E5-503E24F1A1D1}" type="pres">
      <dgm:prSet presAssocID="{3FADBA0A-AB03-4309-8278-DCAC531389B7}" presName="Name17" presStyleLbl="parChTrans1D3" presStyleIdx="3" presStyleCnt="7"/>
      <dgm:spPr/>
    </dgm:pt>
    <dgm:pt modelId="{B29A7C8D-5C98-48AD-93D1-6E028A08593C}" type="pres">
      <dgm:prSet presAssocID="{A23908D9-1ECE-48DB-A25A-7E938BF46002}" presName="hierRoot3" presStyleCnt="0"/>
      <dgm:spPr/>
    </dgm:pt>
    <dgm:pt modelId="{5D48D3FE-8821-4907-8BFE-D31CF134A06C}" type="pres">
      <dgm:prSet presAssocID="{A23908D9-1ECE-48DB-A25A-7E938BF46002}" presName="composite3" presStyleCnt="0"/>
      <dgm:spPr/>
    </dgm:pt>
    <dgm:pt modelId="{CCEFB598-74A6-42D0-B86F-5EB4D0B16BFA}" type="pres">
      <dgm:prSet presAssocID="{A23908D9-1ECE-48DB-A25A-7E938BF46002}" presName="background3" presStyleLbl="node3" presStyleIdx="3" presStyleCnt="7"/>
      <dgm:spPr/>
    </dgm:pt>
    <dgm:pt modelId="{C6AAB32E-BE98-4150-9E10-FD346DD599E1}" type="pres">
      <dgm:prSet presAssocID="{A23908D9-1ECE-48DB-A25A-7E938BF46002}" presName="text3" presStyleLbl="fgAcc3" presStyleIdx="3" presStyleCnt="7" custScaleX="250049" custScaleY="493141" custLinFactNeighborX="-17451" custLinFactNeighborY="37146">
        <dgm:presLayoutVars>
          <dgm:chPref val="3"/>
        </dgm:presLayoutVars>
      </dgm:prSet>
      <dgm:spPr/>
    </dgm:pt>
    <dgm:pt modelId="{7C0DF2F0-374A-44F3-9893-A744BF874506}" type="pres">
      <dgm:prSet presAssocID="{A23908D9-1ECE-48DB-A25A-7E938BF46002}" presName="hierChild4" presStyleCnt="0"/>
      <dgm:spPr/>
    </dgm:pt>
    <dgm:pt modelId="{E6E60A18-0DA8-4228-8A3D-61D3B2B9D5E8}" type="pres">
      <dgm:prSet presAssocID="{F3DA7CF8-495F-458E-94DD-A35997DD2525}" presName="Name23" presStyleLbl="parChTrans1D4" presStyleIdx="9" presStyleCnt="18"/>
      <dgm:spPr/>
    </dgm:pt>
    <dgm:pt modelId="{3EEEB9BB-519B-4320-ACA0-A66C618BB8C1}" type="pres">
      <dgm:prSet presAssocID="{57674713-5897-429D-8D85-CF7F96D0B5D2}" presName="hierRoot4" presStyleCnt="0"/>
      <dgm:spPr/>
    </dgm:pt>
    <dgm:pt modelId="{F2AED455-D8C5-40F7-8A79-3D5DD93DA137}" type="pres">
      <dgm:prSet presAssocID="{57674713-5897-429D-8D85-CF7F96D0B5D2}" presName="composite4" presStyleCnt="0"/>
      <dgm:spPr/>
    </dgm:pt>
    <dgm:pt modelId="{18A95338-6AB9-4968-AD3F-2FF07395807D}" type="pres">
      <dgm:prSet presAssocID="{57674713-5897-429D-8D85-CF7F96D0B5D2}" presName="background4" presStyleLbl="node4" presStyleIdx="9" presStyleCnt="18"/>
      <dgm:spPr/>
    </dgm:pt>
    <dgm:pt modelId="{BF78F489-FB33-41EA-8017-3F7A866714B1}" type="pres">
      <dgm:prSet presAssocID="{57674713-5897-429D-8D85-CF7F96D0B5D2}" presName="text4" presStyleLbl="fgAcc4" presStyleIdx="9" presStyleCnt="18" custScaleX="120898" custScaleY="288001" custLinFactY="51765" custLinFactNeighborX="-43796" custLinFactNeighborY="100000">
        <dgm:presLayoutVars>
          <dgm:chPref val="3"/>
        </dgm:presLayoutVars>
      </dgm:prSet>
      <dgm:spPr/>
    </dgm:pt>
    <dgm:pt modelId="{C03ACE17-955B-419B-BD73-56DD52F8CCA5}" type="pres">
      <dgm:prSet presAssocID="{57674713-5897-429D-8D85-CF7F96D0B5D2}" presName="hierChild5" presStyleCnt="0"/>
      <dgm:spPr/>
    </dgm:pt>
    <dgm:pt modelId="{ADFA7EBD-B41C-455E-969C-D996B0A608AC}" type="pres">
      <dgm:prSet presAssocID="{E2909D04-BC45-4238-973F-39212663CB7B}" presName="Name23" presStyleLbl="parChTrans1D4" presStyleIdx="10" presStyleCnt="18"/>
      <dgm:spPr/>
    </dgm:pt>
    <dgm:pt modelId="{898FB735-CCCF-4C53-B2A6-2C640EF763C9}" type="pres">
      <dgm:prSet presAssocID="{8142F808-D6C2-4983-AAD6-D5A05775D26D}" presName="hierRoot4" presStyleCnt="0"/>
      <dgm:spPr/>
    </dgm:pt>
    <dgm:pt modelId="{954DA9A3-7C2D-4B32-B480-873EBE5B6A4B}" type="pres">
      <dgm:prSet presAssocID="{8142F808-D6C2-4983-AAD6-D5A05775D26D}" presName="composite4" presStyleCnt="0"/>
      <dgm:spPr/>
    </dgm:pt>
    <dgm:pt modelId="{F281947A-C4B4-42DC-8DC6-268CC51DF956}" type="pres">
      <dgm:prSet presAssocID="{8142F808-D6C2-4983-AAD6-D5A05775D26D}" presName="background4" presStyleLbl="node4" presStyleIdx="10" presStyleCnt="18"/>
      <dgm:spPr/>
    </dgm:pt>
    <dgm:pt modelId="{5BFFBBDB-6CC1-4AB2-9BF1-F301761CF717}" type="pres">
      <dgm:prSet presAssocID="{8142F808-D6C2-4983-AAD6-D5A05775D26D}" presName="text4" presStyleLbl="fgAcc4" presStyleIdx="10" presStyleCnt="18" custScaleX="116826" custScaleY="322320" custLinFactY="53450" custLinFactNeighborX="-33570" custLinFactNeighborY="100000">
        <dgm:presLayoutVars>
          <dgm:chPref val="3"/>
        </dgm:presLayoutVars>
      </dgm:prSet>
      <dgm:spPr/>
    </dgm:pt>
    <dgm:pt modelId="{65741EAF-698F-495B-83F1-3312D07FB8A0}" type="pres">
      <dgm:prSet presAssocID="{8142F808-D6C2-4983-AAD6-D5A05775D26D}" presName="hierChild5" presStyleCnt="0"/>
      <dgm:spPr/>
    </dgm:pt>
    <dgm:pt modelId="{B7377AFD-A0B6-4541-8F02-5E8B1854E143}" type="pres">
      <dgm:prSet presAssocID="{148F17A4-9A7F-4FBE-8CBF-CF63F34030AA}" presName="Name23" presStyleLbl="parChTrans1D4" presStyleIdx="11" presStyleCnt="18"/>
      <dgm:spPr/>
    </dgm:pt>
    <dgm:pt modelId="{71DB3169-27CA-4E34-902C-6B5E6DAE05F8}" type="pres">
      <dgm:prSet presAssocID="{141E6F64-6FEC-4E1F-8342-A11A610BFAF8}" presName="hierRoot4" presStyleCnt="0"/>
      <dgm:spPr/>
    </dgm:pt>
    <dgm:pt modelId="{DA2925DF-07B4-444F-8791-BFBEB64386E2}" type="pres">
      <dgm:prSet presAssocID="{141E6F64-6FEC-4E1F-8342-A11A610BFAF8}" presName="composite4" presStyleCnt="0"/>
      <dgm:spPr/>
    </dgm:pt>
    <dgm:pt modelId="{2E37F1E2-1863-4C89-9DDF-10117D946318}" type="pres">
      <dgm:prSet presAssocID="{141E6F64-6FEC-4E1F-8342-A11A610BFAF8}" presName="background4" presStyleLbl="node4" presStyleIdx="11" presStyleCnt="18"/>
      <dgm:spPr/>
    </dgm:pt>
    <dgm:pt modelId="{CC3718EA-3C56-41EE-B652-2DDE6E75B32E}" type="pres">
      <dgm:prSet presAssocID="{141E6F64-6FEC-4E1F-8342-A11A610BFAF8}" presName="text4" presStyleLbl="fgAcc4" presStyleIdx="11" presStyleCnt="18" custScaleX="116336" custScaleY="323320" custLinFactY="36548" custLinFactNeighborX="-35665" custLinFactNeighborY="100000">
        <dgm:presLayoutVars>
          <dgm:chPref val="3"/>
        </dgm:presLayoutVars>
      </dgm:prSet>
      <dgm:spPr/>
    </dgm:pt>
    <dgm:pt modelId="{5790B895-C239-4698-8E1F-63BFF8730A81}" type="pres">
      <dgm:prSet presAssocID="{141E6F64-6FEC-4E1F-8342-A11A610BFAF8}" presName="hierChild5" presStyleCnt="0"/>
      <dgm:spPr/>
    </dgm:pt>
    <dgm:pt modelId="{273050C1-2E8C-4A3C-8733-1617FF050DBE}" type="pres">
      <dgm:prSet presAssocID="{26593BB9-3F6D-42CD-AF5D-86E06FAB05DC}" presName="Name17" presStyleLbl="parChTrans1D3" presStyleIdx="4" presStyleCnt="7"/>
      <dgm:spPr/>
    </dgm:pt>
    <dgm:pt modelId="{11F9F9FC-16D1-41E8-9669-EB913B868DB2}" type="pres">
      <dgm:prSet presAssocID="{EDB850C8-0940-4A81-AC09-1BA61236C194}" presName="hierRoot3" presStyleCnt="0"/>
      <dgm:spPr/>
    </dgm:pt>
    <dgm:pt modelId="{BF867015-70C8-4056-BFC0-1FC2F6FA6B5E}" type="pres">
      <dgm:prSet presAssocID="{EDB850C8-0940-4A81-AC09-1BA61236C194}" presName="composite3" presStyleCnt="0"/>
      <dgm:spPr/>
    </dgm:pt>
    <dgm:pt modelId="{D3D72DBB-F967-4B72-B582-D68456A8C75F}" type="pres">
      <dgm:prSet presAssocID="{EDB850C8-0940-4A81-AC09-1BA61236C194}" presName="background3" presStyleLbl="node3" presStyleIdx="4" presStyleCnt="7"/>
      <dgm:spPr/>
    </dgm:pt>
    <dgm:pt modelId="{E69AA7DC-0560-438E-9434-598E77E6204D}" type="pres">
      <dgm:prSet presAssocID="{EDB850C8-0940-4A81-AC09-1BA61236C194}" presName="text3" presStyleLbl="fgAcc3" presStyleIdx="4" presStyleCnt="7" custScaleX="192944" custScaleY="282581" custLinFactNeighborX="-20232" custLinFactNeighborY="38721">
        <dgm:presLayoutVars>
          <dgm:chPref val="3"/>
        </dgm:presLayoutVars>
      </dgm:prSet>
      <dgm:spPr/>
    </dgm:pt>
    <dgm:pt modelId="{929C0BC6-8B0F-483D-B1B3-8E14229A03A4}" type="pres">
      <dgm:prSet presAssocID="{EDB850C8-0940-4A81-AC09-1BA61236C194}" presName="hierChild4" presStyleCnt="0"/>
      <dgm:spPr/>
    </dgm:pt>
    <dgm:pt modelId="{CF660EB0-E49B-4DAD-B816-789E6025AB7F}" type="pres">
      <dgm:prSet presAssocID="{940971DB-8703-4751-B52B-0FD1738F7E75}" presName="Name23" presStyleLbl="parChTrans1D4" presStyleIdx="12" presStyleCnt="18"/>
      <dgm:spPr/>
    </dgm:pt>
    <dgm:pt modelId="{BAF63597-83C6-4252-8209-5F9F47668C11}" type="pres">
      <dgm:prSet presAssocID="{FBF75495-9E5F-4D5F-AA9E-8342EB146C3F}" presName="hierRoot4" presStyleCnt="0"/>
      <dgm:spPr/>
    </dgm:pt>
    <dgm:pt modelId="{CB7619DD-D11F-4D4E-81A8-DFF8041AE12B}" type="pres">
      <dgm:prSet presAssocID="{FBF75495-9E5F-4D5F-AA9E-8342EB146C3F}" presName="composite4" presStyleCnt="0"/>
      <dgm:spPr/>
    </dgm:pt>
    <dgm:pt modelId="{0D96EE07-AF39-456D-AEE4-94E31A5F1A8E}" type="pres">
      <dgm:prSet presAssocID="{FBF75495-9E5F-4D5F-AA9E-8342EB146C3F}" presName="background4" presStyleLbl="node4" presStyleIdx="12" presStyleCnt="18"/>
      <dgm:spPr/>
    </dgm:pt>
    <dgm:pt modelId="{C28EC1D4-4FE8-47C3-BA64-EF9E0EB7870B}" type="pres">
      <dgm:prSet presAssocID="{FBF75495-9E5F-4D5F-AA9E-8342EB146C3F}" presName="text4" presStyleLbl="fgAcc4" presStyleIdx="12" presStyleCnt="18" custScaleX="116103" custScaleY="325688" custLinFactY="73198" custLinFactNeighborX="-20047" custLinFactNeighborY="100000">
        <dgm:presLayoutVars>
          <dgm:chPref val="3"/>
        </dgm:presLayoutVars>
      </dgm:prSet>
      <dgm:spPr/>
    </dgm:pt>
    <dgm:pt modelId="{660F2B34-EC43-4533-B881-E9D36A261598}" type="pres">
      <dgm:prSet presAssocID="{FBF75495-9E5F-4D5F-AA9E-8342EB146C3F}" presName="hierChild5" presStyleCnt="0"/>
      <dgm:spPr/>
    </dgm:pt>
    <dgm:pt modelId="{6EE83928-462B-49D5-A2AA-A0AA3A4009F8}" type="pres">
      <dgm:prSet presAssocID="{299793AF-FF90-412C-8036-16861B8C35AF}" presName="Name23" presStyleLbl="parChTrans1D4" presStyleIdx="13" presStyleCnt="18"/>
      <dgm:spPr/>
    </dgm:pt>
    <dgm:pt modelId="{5D3186F0-7523-415F-94F0-9305788798C9}" type="pres">
      <dgm:prSet presAssocID="{9C9B0239-33C3-4F29-A69F-301CF0515C2A}" presName="hierRoot4" presStyleCnt="0"/>
      <dgm:spPr/>
    </dgm:pt>
    <dgm:pt modelId="{5BC7F48E-49A9-454D-9DD8-0199A87229FA}" type="pres">
      <dgm:prSet presAssocID="{9C9B0239-33C3-4F29-A69F-301CF0515C2A}" presName="composite4" presStyleCnt="0"/>
      <dgm:spPr/>
    </dgm:pt>
    <dgm:pt modelId="{2C4F93CB-B751-4C37-8962-0A0E7DE7D688}" type="pres">
      <dgm:prSet presAssocID="{9C9B0239-33C3-4F29-A69F-301CF0515C2A}" presName="background4" presStyleLbl="node4" presStyleIdx="13" presStyleCnt="18"/>
      <dgm:spPr/>
    </dgm:pt>
    <dgm:pt modelId="{4FAEABED-C173-4CB5-B3D6-61E808E6849C}" type="pres">
      <dgm:prSet presAssocID="{9C9B0239-33C3-4F29-A69F-301CF0515C2A}" presName="text4" presStyleLbl="fgAcc4" presStyleIdx="13" presStyleCnt="18" custScaleX="120099" custScaleY="315010" custLinFactY="73174" custLinFactNeighborX="-20045" custLinFactNeighborY="100000">
        <dgm:presLayoutVars>
          <dgm:chPref val="3"/>
        </dgm:presLayoutVars>
      </dgm:prSet>
      <dgm:spPr/>
    </dgm:pt>
    <dgm:pt modelId="{D67B0988-C5AD-4190-A42B-6D2ABBEBDD4D}" type="pres">
      <dgm:prSet presAssocID="{9C9B0239-33C3-4F29-A69F-301CF0515C2A}" presName="hierChild5" presStyleCnt="0"/>
      <dgm:spPr/>
    </dgm:pt>
    <dgm:pt modelId="{FDC51B10-284C-4EED-B338-D9B691B0ADC0}" type="pres">
      <dgm:prSet presAssocID="{704ACAE5-9E93-41F0-9911-B5448E1CAF90}" presName="Name17" presStyleLbl="parChTrans1D3" presStyleIdx="5" presStyleCnt="7"/>
      <dgm:spPr/>
    </dgm:pt>
    <dgm:pt modelId="{4C82584D-8D1D-4A09-9C3F-AD083AB6FB58}" type="pres">
      <dgm:prSet presAssocID="{720498C5-D58B-430D-A610-9FFBF6F60CE4}" presName="hierRoot3" presStyleCnt="0"/>
      <dgm:spPr/>
    </dgm:pt>
    <dgm:pt modelId="{0E851541-A195-47D4-8704-1CBEE303B415}" type="pres">
      <dgm:prSet presAssocID="{720498C5-D58B-430D-A610-9FFBF6F60CE4}" presName="composite3" presStyleCnt="0"/>
      <dgm:spPr/>
    </dgm:pt>
    <dgm:pt modelId="{420C2FA1-C6D2-45E3-B5D5-EF7C782191A0}" type="pres">
      <dgm:prSet presAssocID="{720498C5-D58B-430D-A610-9FFBF6F60CE4}" presName="background3" presStyleLbl="node3" presStyleIdx="5" presStyleCnt="7"/>
      <dgm:spPr/>
    </dgm:pt>
    <dgm:pt modelId="{3D85303F-38FC-4FFE-9ABF-919A1E7C55BE}" type="pres">
      <dgm:prSet presAssocID="{720498C5-D58B-430D-A610-9FFBF6F60CE4}" presName="text3" presStyleLbl="fgAcc3" presStyleIdx="5" presStyleCnt="7" custScaleX="210147" custScaleY="235909" custLinFactNeighborY="35199">
        <dgm:presLayoutVars>
          <dgm:chPref val="3"/>
        </dgm:presLayoutVars>
      </dgm:prSet>
      <dgm:spPr/>
    </dgm:pt>
    <dgm:pt modelId="{AB0EEA05-5F8A-4806-9580-5C048394E189}" type="pres">
      <dgm:prSet presAssocID="{720498C5-D58B-430D-A610-9FFBF6F60CE4}" presName="hierChild4" presStyleCnt="0"/>
      <dgm:spPr/>
    </dgm:pt>
    <dgm:pt modelId="{911A0C0E-AD70-4FDA-B25D-C11A27D683FC}" type="pres">
      <dgm:prSet presAssocID="{319C94F5-BC03-4CAE-91AB-A58BEF2F6478}" presName="Name23" presStyleLbl="parChTrans1D4" presStyleIdx="14" presStyleCnt="18"/>
      <dgm:spPr/>
    </dgm:pt>
    <dgm:pt modelId="{6FF897B3-64D0-4B61-8097-20043FBC6010}" type="pres">
      <dgm:prSet presAssocID="{0A947E25-CFCC-48F7-B7B2-F56A3C55DD88}" presName="hierRoot4" presStyleCnt="0"/>
      <dgm:spPr/>
    </dgm:pt>
    <dgm:pt modelId="{09E81248-ADD9-4777-8234-7573C0B15C0C}" type="pres">
      <dgm:prSet presAssocID="{0A947E25-CFCC-48F7-B7B2-F56A3C55DD88}" presName="composite4" presStyleCnt="0"/>
      <dgm:spPr/>
    </dgm:pt>
    <dgm:pt modelId="{CA718D38-C3F5-49F4-A5A5-5BF032967BDF}" type="pres">
      <dgm:prSet presAssocID="{0A947E25-CFCC-48F7-B7B2-F56A3C55DD88}" presName="background4" presStyleLbl="node4" presStyleIdx="14" presStyleCnt="18"/>
      <dgm:spPr/>
    </dgm:pt>
    <dgm:pt modelId="{66BAFFB8-231E-4F42-A14F-D739D4E6251C}" type="pres">
      <dgm:prSet presAssocID="{0A947E25-CFCC-48F7-B7B2-F56A3C55DD88}" presName="text4" presStyleLbl="fgAcc4" presStyleIdx="14" presStyleCnt="18" custScaleX="107738" custScaleY="455756" custLinFactY="100000" custLinFactNeighborX="-2059" custLinFactNeighborY="120220">
        <dgm:presLayoutVars>
          <dgm:chPref val="3"/>
        </dgm:presLayoutVars>
      </dgm:prSet>
      <dgm:spPr/>
    </dgm:pt>
    <dgm:pt modelId="{5572AFEE-E7A3-418A-8CAD-4ED77A5DFCF3}" type="pres">
      <dgm:prSet presAssocID="{0A947E25-CFCC-48F7-B7B2-F56A3C55DD88}" presName="hierChild5" presStyleCnt="0"/>
      <dgm:spPr/>
    </dgm:pt>
    <dgm:pt modelId="{5D60692A-E288-4B23-8FF5-8456AC0F828A}" type="pres">
      <dgm:prSet presAssocID="{5EDF2F64-AC32-4A1C-9EDD-985A3FE251A8}" presName="Name23" presStyleLbl="parChTrans1D4" presStyleIdx="15" presStyleCnt="18"/>
      <dgm:spPr/>
    </dgm:pt>
    <dgm:pt modelId="{C0F3FB30-33F4-47F7-A542-54A9606A9BBD}" type="pres">
      <dgm:prSet presAssocID="{029CF821-CEE5-46D5-9E0C-EB4EF8427713}" presName="hierRoot4" presStyleCnt="0"/>
      <dgm:spPr/>
    </dgm:pt>
    <dgm:pt modelId="{F10BC143-AE74-47B1-803B-4457F2444D92}" type="pres">
      <dgm:prSet presAssocID="{029CF821-CEE5-46D5-9E0C-EB4EF8427713}" presName="composite4" presStyleCnt="0"/>
      <dgm:spPr/>
    </dgm:pt>
    <dgm:pt modelId="{BC86E68C-6326-42CD-9A68-C044D204F3D4}" type="pres">
      <dgm:prSet presAssocID="{029CF821-CEE5-46D5-9E0C-EB4EF8427713}" presName="background4" presStyleLbl="node4" presStyleIdx="15" presStyleCnt="18"/>
      <dgm:spPr/>
    </dgm:pt>
    <dgm:pt modelId="{AAA8481A-85E2-4F88-8105-E8A762848179}" type="pres">
      <dgm:prSet presAssocID="{029CF821-CEE5-46D5-9E0C-EB4EF8427713}" presName="text4" presStyleLbl="fgAcc4" presStyleIdx="15" presStyleCnt="18" custScaleX="104773" custScaleY="473782" custLinFactY="100000" custLinFactNeighborX="-2059" custLinFactNeighborY="121544">
        <dgm:presLayoutVars>
          <dgm:chPref val="3"/>
        </dgm:presLayoutVars>
      </dgm:prSet>
      <dgm:spPr/>
    </dgm:pt>
    <dgm:pt modelId="{8CD0F48A-F115-44B0-82B5-EE8874DEEEBC}" type="pres">
      <dgm:prSet presAssocID="{029CF821-CEE5-46D5-9E0C-EB4EF8427713}" presName="hierChild5" presStyleCnt="0"/>
      <dgm:spPr/>
    </dgm:pt>
    <dgm:pt modelId="{E8BAA953-FBD0-4163-AC6D-EFA726583E2F}" type="pres">
      <dgm:prSet presAssocID="{51127496-CFE3-46C6-A371-BE00803F0B71}" presName="Name17" presStyleLbl="parChTrans1D3" presStyleIdx="6" presStyleCnt="7"/>
      <dgm:spPr/>
    </dgm:pt>
    <dgm:pt modelId="{D1583336-5705-45E9-BE3E-47B86C3329B4}" type="pres">
      <dgm:prSet presAssocID="{BDA7746E-5D2A-4469-B2CC-914C3C2D47F3}" presName="hierRoot3" presStyleCnt="0"/>
      <dgm:spPr/>
    </dgm:pt>
    <dgm:pt modelId="{B2FDEE5F-CD8F-42E0-981D-E1D6FBBD2EB1}" type="pres">
      <dgm:prSet presAssocID="{BDA7746E-5D2A-4469-B2CC-914C3C2D47F3}" presName="composite3" presStyleCnt="0"/>
      <dgm:spPr/>
    </dgm:pt>
    <dgm:pt modelId="{3E191714-0FE3-4A3E-B132-1D17EFED8DC6}" type="pres">
      <dgm:prSet presAssocID="{BDA7746E-5D2A-4469-B2CC-914C3C2D47F3}" presName="background3" presStyleLbl="node3" presStyleIdx="6" presStyleCnt="7"/>
      <dgm:spPr/>
    </dgm:pt>
    <dgm:pt modelId="{E2C99046-2E05-4474-AEC7-063519E02800}" type="pres">
      <dgm:prSet presAssocID="{BDA7746E-5D2A-4469-B2CC-914C3C2D47F3}" presName="text3" presStyleLbl="fgAcc3" presStyleIdx="6" presStyleCnt="7" custScaleX="164124" custScaleY="194466" custLinFactNeighborX="10431" custLinFactNeighborY="34301">
        <dgm:presLayoutVars>
          <dgm:chPref val="3"/>
        </dgm:presLayoutVars>
      </dgm:prSet>
      <dgm:spPr/>
    </dgm:pt>
    <dgm:pt modelId="{CF8ED743-D21B-4910-948F-D159779CDF64}" type="pres">
      <dgm:prSet presAssocID="{BDA7746E-5D2A-4469-B2CC-914C3C2D47F3}" presName="hierChild4" presStyleCnt="0"/>
      <dgm:spPr/>
    </dgm:pt>
    <dgm:pt modelId="{6D5D47AB-6F7E-4C27-AA45-F4D220641B47}" type="pres">
      <dgm:prSet presAssocID="{62C211EB-A2D9-44F6-842C-2F7692D9D6F7}" presName="Name23" presStyleLbl="parChTrans1D4" presStyleIdx="16" presStyleCnt="18"/>
      <dgm:spPr/>
    </dgm:pt>
    <dgm:pt modelId="{557C900A-5874-42D9-97C4-92E0E38ACC73}" type="pres">
      <dgm:prSet presAssocID="{37600516-B821-4816-9B72-1359FD19A9A3}" presName="hierRoot4" presStyleCnt="0"/>
      <dgm:spPr/>
    </dgm:pt>
    <dgm:pt modelId="{4A2174EB-4059-4D89-9B99-7FBB51E659D3}" type="pres">
      <dgm:prSet presAssocID="{37600516-B821-4816-9B72-1359FD19A9A3}" presName="composite4" presStyleCnt="0"/>
      <dgm:spPr/>
    </dgm:pt>
    <dgm:pt modelId="{572FEA38-8B1E-4352-B66C-735CD9D5C08B}" type="pres">
      <dgm:prSet presAssocID="{37600516-B821-4816-9B72-1359FD19A9A3}" presName="background4" presStyleLbl="node4" presStyleIdx="16" presStyleCnt="18"/>
      <dgm:spPr/>
    </dgm:pt>
    <dgm:pt modelId="{D25732C6-E769-45A9-9EDD-E27807B75F5D}" type="pres">
      <dgm:prSet presAssocID="{37600516-B821-4816-9B72-1359FD19A9A3}" presName="text4" presStyleLbl="fgAcc4" presStyleIdx="16" presStyleCnt="18" custScaleX="92928" custScaleY="438838" custLinFactY="100000" custLinFactNeighborX="8904" custLinFactNeighborY="174369">
        <dgm:presLayoutVars>
          <dgm:chPref val="3"/>
        </dgm:presLayoutVars>
      </dgm:prSet>
      <dgm:spPr/>
    </dgm:pt>
    <dgm:pt modelId="{421DA9E8-8844-42A6-848C-A1897AB118B1}" type="pres">
      <dgm:prSet presAssocID="{37600516-B821-4816-9B72-1359FD19A9A3}" presName="hierChild5" presStyleCnt="0"/>
      <dgm:spPr/>
    </dgm:pt>
    <dgm:pt modelId="{F940258D-99C9-4175-AE8B-2C610C35328B}" type="pres">
      <dgm:prSet presAssocID="{12CEF155-2341-4618-B4D2-DB8655CE79CD}" presName="Name23" presStyleLbl="parChTrans1D4" presStyleIdx="17" presStyleCnt="18"/>
      <dgm:spPr/>
    </dgm:pt>
    <dgm:pt modelId="{0AAB7061-F564-4FCE-9646-8261BD4E31C0}" type="pres">
      <dgm:prSet presAssocID="{8A22A110-F85B-476A-B9BB-CD9DA0EE7F4C}" presName="hierRoot4" presStyleCnt="0"/>
      <dgm:spPr/>
    </dgm:pt>
    <dgm:pt modelId="{4B34B3D0-FEC1-48E8-9A80-44190C792230}" type="pres">
      <dgm:prSet presAssocID="{8A22A110-F85B-476A-B9BB-CD9DA0EE7F4C}" presName="composite4" presStyleCnt="0"/>
      <dgm:spPr/>
    </dgm:pt>
    <dgm:pt modelId="{B1D21959-B635-4D9F-89FC-CB391C57D8F6}" type="pres">
      <dgm:prSet presAssocID="{8A22A110-F85B-476A-B9BB-CD9DA0EE7F4C}" presName="background4" presStyleLbl="node4" presStyleIdx="17" presStyleCnt="18"/>
      <dgm:spPr/>
    </dgm:pt>
    <dgm:pt modelId="{0EDB35A1-9F35-435C-A712-2F58C1AB0857}" type="pres">
      <dgm:prSet presAssocID="{8A22A110-F85B-476A-B9BB-CD9DA0EE7F4C}" presName="text4" presStyleLbl="fgAcc4" presStyleIdx="17" presStyleCnt="18" custScaleX="83188" custScaleY="423890" custLinFactY="100000" custLinFactNeighborX="6312" custLinFactNeighborY="173036">
        <dgm:presLayoutVars>
          <dgm:chPref val="3"/>
        </dgm:presLayoutVars>
      </dgm:prSet>
      <dgm:spPr/>
    </dgm:pt>
    <dgm:pt modelId="{7B806048-EBA4-4463-A830-FE6D92BFC16D}" type="pres">
      <dgm:prSet presAssocID="{8A22A110-F85B-476A-B9BB-CD9DA0EE7F4C}" presName="hierChild5" presStyleCnt="0"/>
      <dgm:spPr/>
    </dgm:pt>
  </dgm:ptLst>
  <dgm:cxnLst>
    <dgm:cxn modelId="{D2B00204-C506-4FBA-A185-44146B34C80D}" type="presOf" srcId="{600C472A-7DE8-433F-B253-E10E275E9E4E}" destId="{4B9AA879-95CA-44B7-9A32-197D9A0BABBF}" srcOrd="0" destOrd="0" presId="urn:microsoft.com/office/officeart/2005/8/layout/hierarchy1"/>
    <dgm:cxn modelId="{BAA49407-8CDF-4523-9B40-66F6897DAE5B}" type="presOf" srcId="{A7ECF27D-ABD2-4F68-8469-F170D08071DC}" destId="{A9A69B6E-24EC-40AC-B1C3-B26D8EE96B64}" srcOrd="0" destOrd="0" presId="urn:microsoft.com/office/officeart/2005/8/layout/hierarchy1"/>
    <dgm:cxn modelId="{8D2BFA0B-50F9-4D0D-B1D0-997965AAFDF5}" type="presOf" srcId="{51127496-CFE3-46C6-A371-BE00803F0B71}" destId="{E8BAA953-FBD0-4163-AC6D-EFA726583E2F}" srcOrd="0" destOrd="0" presId="urn:microsoft.com/office/officeart/2005/8/layout/hierarchy1"/>
    <dgm:cxn modelId="{7A45AB10-73AB-4472-AF0D-E1A19ED3701E}" type="presOf" srcId="{8B61C373-06F6-49A1-A428-D6D2AE4E000D}" destId="{F7BEA5D7-8BCB-441B-A57E-AB758AB6620C}" srcOrd="0" destOrd="0" presId="urn:microsoft.com/office/officeart/2005/8/layout/hierarchy1"/>
    <dgm:cxn modelId="{ECEC8011-C6C8-47AD-8DEF-B71DB3CAEADB}" type="presOf" srcId="{57674713-5897-429D-8D85-CF7F96D0B5D2}" destId="{BF78F489-FB33-41EA-8017-3F7A866714B1}" srcOrd="0" destOrd="0" presId="urn:microsoft.com/office/officeart/2005/8/layout/hierarchy1"/>
    <dgm:cxn modelId="{D2920C15-9791-4674-8B2C-F05E19BAEBF2}" type="presOf" srcId="{E0DE5A42-1B48-4FDF-9D08-D56166D9C060}" destId="{03DDE4CD-5235-4196-94DA-3A230AEFD54E}" srcOrd="0" destOrd="0" presId="urn:microsoft.com/office/officeart/2005/8/layout/hierarchy1"/>
    <dgm:cxn modelId="{C9533818-5C9B-4C2C-9105-2D1A88ACD84D}" srcId="{BDA7746E-5D2A-4469-B2CC-914C3C2D47F3}" destId="{37600516-B821-4816-9B72-1359FD19A9A3}" srcOrd="0" destOrd="0" parTransId="{62C211EB-A2D9-44F6-842C-2F7692D9D6F7}" sibTransId="{C46DA45D-4B8F-4911-9C76-8E54AB914E93}"/>
    <dgm:cxn modelId="{CB899A1A-4D31-488C-AB9E-0079A106B3D5}" srcId="{1D96D667-196E-41D4-B344-48F63821B497}" destId="{A7298AE5-B551-4CD8-A5A9-E789EABB43F3}" srcOrd="1" destOrd="0" parTransId="{1DF363B7-8144-417C-9A18-1A15210B28B0}" sibTransId="{212C69C5-E795-449E-8E30-CACE9A16EBA8}"/>
    <dgm:cxn modelId="{12B7F61A-667F-4B19-B395-9B27A4511DFC}" type="presOf" srcId="{5AF7D469-7739-4BCA-A7C0-611B6D7AA0C5}" destId="{868E9A80-FD9A-4651-800F-5558F3DA6671}" srcOrd="0" destOrd="0" presId="urn:microsoft.com/office/officeart/2005/8/layout/hierarchy1"/>
    <dgm:cxn modelId="{DEED0F1B-0D45-417D-AE34-2923DE13DE63}" type="presOf" srcId="{F3DA7CF8-495F-458E-94DD-A35997DD2525}" destId="{E6E60A18-0DA8-4228-8A3D-61D3B2B9D5E8}" srcOrd="0" destOrd="0" presId="urn:microsoft.com/office/officeart/2005/8/layout/hierarchy1"/>
    <dgm:cxn modelId="{57D2A01B-FB4D-4486-A5EF-D2091FEC4E0B}" type="presOf" srcId="{8A22A110-F85B-476A-B9BB-CD9DA0EE7F4C}" destId="{0EDB35A1-9F35-435C-A712-2F58C1AB0857}" srcOrd="0" destOrd="0" presId="urn:microsoft.com/office/officeart/2005/8/layout/hierarchy1"/>
    <dgm:cxn modelId="{35D1AD20-ADF8-418C-995E-24CAD8EC7BDF}" type="presOf" srcId="{1748B381-11D7-4112-B3DF-8710CCA22DA6}" destId="{D581F099-D4A1-4A33-AA21-2DCE1F206FA3}" srcOrd="0" destOrd="0" presId="urn:microsoft.com/office/officeart/2005/8/layout/hierarchy1"/>
    <dgm:cxn modelId="{51355F21-AA03-4F92-AF81-86A33604986F}" type="presOf" srcId="{1A90D506-7D17-4A56-AB3C-FCB057103803}" destId="{AD8AAC47-4572-45EA-BD1E-37851D261578}" srcOrd="0" destOrd="0" presId="urn:microsoft.com/office/officeart/2005/8/layout/hierarchy1"/>
    <dgm:cxn modelId="{766D5421-FE30-45B7-BA10-F12A52000E24}" type="presOf" srcId="{0A947E25-CFCC-48F7-B7B2-F56A3C55DD88}" destId="{66BAFFB8-231E-4F42-A14F-D739D4E6251C}" srcOrd="0" destOrd="0" presId="urn:microsoft.com/office/officeart/2005/8/layout/hierarchy1"/>
    <dgm:cxn modelId="{5DE0D124-5576-440F-9B31-D94BBB8F82B5}" type="presOf" srcId="{B06A0757-884D-4D6A-8163-7453DB5739FC}" destId="{F394F64E-0D4B-4B49-B704-C6F30D4BCD72}" srcOrd="0" destOrd="0" presId="urn:microsoft.com/office/officeart/2005/8/layout/hierarchy1"/>
    <dgm:cxn modelId="{BEAB3529-9922-4B08-B2DC-EDF78429D24B}" srcId="{A7298AE5-B551-4CD8-A5A9-E789EABB43F3}" destId="{A23908D9-1ECE-48DB-A25A-7E938BF46002}" srcOrd="0" destOrd="0" parTransId="{3FADBA0A-AB03-4309-8278-DCAC531389B7}" sibTransId="{0AC2121A-6DCA-4855-B993-37A939A6C4EF}"/>
    <dgm:cxn modelId="{B637B332-1515-4749-8F46-AE4BF87F0F4E}" srcId="{8B61C373-06F6-49A1-A428-D6D2AE4E000D}" destId="{889B2841-E0B8-4623-B02C-83996F208E30}" srcOrd="0" destOrd="0" parTransId="{934E0861-05D4-42AF-A928-ABB7224B5B81}" sibTransId="{DDCA7AB4-CBAD-40BA-9426-A0A166F5259B}"/>
    <dgm:cxn modelId="{2747AF34-8A63-40A6-8066-18DAE9BAA02C}" type="presOf" srcId="{A23908D9-1ECE-48DB-A25A-7E938BF46002}" destId="{C6AAB32E-BE98-4150-9E10-FD346DD599E1}" srcOrd="0" destOrd="0" presId="urn:microsoft.com/office/officeart/2005/8/layout/hierarchy1"/>
    <dgm:cxn modelId="{ABA7CE35-F209-4CDA-941B-03F0588B4009}" type="presOf" srcId="{1C1FDF42-D269-4AAC-BE42-BA4D9CF69C8C}" destId="{4C6856EE-446E-441E-9BA7-CB4B4C3877B8}" srcOrd="0" destOrd="0" presId="urn:microsoft.com/office/officeart/2005/8/layout/hierarchy1"/>
    <dgm:cxn modelId="{8B25493B-7B51-47CC-A799-A0DD0DEBDC60}" srcId="{720498C5-D58B-430D-A610-9FFBF6F60CE4}" destId="{029CF821-CEE5-46D5-9E0C-EB4EF8427713}" srcOrd="1" destOrd="0" parTransId="{5EDF2F64-AC32-4A1C-9EDD-985A3FE251A8}" sibTransId="{50838F4F-FCD0-4181-B0AA-E8C808B6F46E}"/>
    <dgm:cxn modelId="{6DE5C73C-1B03-4CF5-9198-4AFD577866C0}" srcId="{A7298AE5-B551-4CD8-A5A9-E789EABB43F3}" destId="{BDA7746E-5D2A-4469-B2CC-914C3C2D47F3}" srcOrd="3" destOrd="0" parTransId="{51127496-CFE3-46C6-A371-BE00803F0B71}" sibTransId="{A4CD364E-0C3B-460E-AF39-AE4DE5F0E459}"/>
    <dgm:cxn modelId="{33CE983E-095D-4278-AA24-26301B3F9538}" type="presOf" srcId="{6D93902D-59C5-468A-BDFA-E43E05E37EEE}" destId="{FAE1F35C-9A3E-4B10-A2A3-16FC5BF74A9B}" srcOrd="0" destOrd="0" presId="urn:microsoft.com/office/officeart/2005/8/layout/hierarchy1"/>
    <dgm:cxn modelId="{38D1743F-8044-4C5A-9563-C23FFA0F48EC}" type="presOf" srcId="{8142F808-D6C2-4983-AAD6-D5A05775D26D}" destId="{5BFFBBDB-6CC1-4AB2-9BF1-F301761CF717}" srcOrd="0" destOrd="0" presId="urn:microsoft.com/office/officeart/2005/8/layout/hierarchy1"/>
    <dgm:cxn modelId="{E8921F5E-177F-453E-B3F7-A87560200CC4}" srcId="{A7298AE5-B551-4CD8-A5A9-E789EABB43F3}" destId="{720498C5-D58B-430D-A610-9FFBF6F60CE4}" srcOrd="2" destOrd="0" parTransId="{704ACAE5-9E93-41F0-9911-B5448E1CAF90}" sibTransId="{A4F417E5-9278-41E2-AE4B-B13560088929}"/>
    <dgm:cxn modelId="{7F125F5F-6999-4E7D-BDC2-D7EE66EDE661}" type="presOf" srcId="{E2909D04-BC45-4238-973F-39212663CB7B}" destId="{ADFA7EBD-B41C-455E-969C-D996B0A608AC}" srcOrd="0" destOrd="0" presId="urn:microsoft.com/office/officeart/2005/8/layout/hierarchy1"/>
    <dgm:cxn modelId="{17A96161-685C-4174-9A11-E4DA0A4B8029}" srcId="{0C3CACE5-B2A0-4E0D-B290-8611A20CD8C7}" destId="{7C401F45-F042-484E-810D-BBF904760D8A}" srcOrd="0" destOrd="0" parTransId="{1C1FDF42-D269-4AAC-BE42-BA4D9CF69C8C}" sibTransId="{0BF175EA-0514-47CF-85AF-9D93F238A66B}"/>
    <dgm:cxn modelId="{B6922A65-F444-49F7-A118-BC850D61A7FC}" srcId="{0C3CACE5-B2A0-4E0D-B290-8611A20CD8C7}" destId="{17654C53-1324-442B-83A6-E4B57C8CB385}" srcOrd="1" destOrd="0" parTransId="{FF8C397F-F457-47F1-94A9-C7C821AA100B}" sibTransId="{75907FDA-64C6-45D1-A05B-1036B59A3127}"/>
    <dgm:cxn modelId="{8F94CD45-FE5E-4CE1-9F7A-A3E5120B1B27}" type="presOf" srcId="{148F17A4-9A7F-4FBE-8CBF-CF63F34030AA}" destId="{B7377AFD-A0B6-4541-8F02-5E8B1854E143}" srcOrd="0" destOrd="0" presId="urn:microsoft.com/office/officeart/2005/8/layout/hierarchy1"/>
    <dgm:cxn modelId="{19B51667-C708-41F4-9D07-6FBF7AAD5CAC}" type="presOf" srcId="{12CEF155-2341-4618-B4D2-DB8655CE79CD}" destId="{F940258D-99C9-4175-AE8B-2C610C35328B}" srcOrd="0" destOrd="0" presId="urn:microsoft.com/office/officeart/2005/8/layout/hierarchy1"/>
    <dgm:cxn modelId="{CDE2EC47-7922-4E8E-BB6D-9D154CC0B92A}" type="presOf" srcId="{EDB850C8-0940-4A81-AC09-1BA61236C194}" destId="{E69AA7DC-0560-438E-9434-598E77E6204D}" srcOrd="0" destOrd="0" presId="urn:microsoft.com/office/officeart/2005/8/layout/hierarchy1"/>
    <dgm:cxn modelId="{A77F406C-6A05-424A-8DBD-47B6BC9B25DA}" type="presOf" srcId="{889B2841-E0B8-4623-B02C-83996F208E30}" destId="{BB3BA310-7618-4354-AA7C-A24486241797}" srcOrd="0" destOrd="0" presId="urn:microsoft.com/office/officeart/2005/8/layout/hierarchy1"/>
    <dgm:cxn modelId="{58B5A94D-FD50-43A8-AAE6-B5B90E3F76A5}" type="presOf" srcId="{47BA2B50-6620-42FE-A6CC-969BC3C63CF5}" destId="{26A4B837-9571-4923-BA75-27A06DA7FD1E}" srcOrd="0" destOrd="0" presId="urn:microsoft.com/office/officeart/2005/8/layout/hierarchy1"/>
    <dgm:cxn modelId="{1FB8446F-3152-4556-855F-7CCB29AF9923}" type="presOf" srcId="{940971DB-8703-4751-B52B-0FD1738F7E75}" destId="{CF660EB0-E49B-4DAD-B816-789E6025AB7F}" srcOrd="0" destOrd="0" presId="urn:microsoft.com/office/officeart/2005/8/layout/hierarchy1"/>
    <dgm:cxn modelId="{2484D24F-89E0-4135-972D-9C0A5E163970}" type="presOf" srcId="{DC9B0D98-E510-40EE-9ED6-981F41A13B35}" destId="{A88D7624-37CA-47A6-9A1C-EC7D7615E2C3}" srcOrd="0" destOrd="0" presId="urn:microsoft.com/office/officeart/2005/8/layout/hierarchy1"/>
    <dgm:cxn modelId="{A93E5650-9929-44B0-8E5E-1C7DC72886FA}" type="presOf" srcId="{E37A7C28-8837-46A9-9CE4-BC48198E8568}" destId="{66C0B304-C160-4624-87C2-67A3EB09880D}" srcOrd="0" destOrd="0" presId="urn:microsoft.com/office/officeart/2005/8/layout/hierarchy1"/>
    <dgm:cxn modelId="{AE25BB70-90A1-4D46-AF00-09A5E459C92B}" type="presOf" srcId="{FBF75495-9E5F-4D5F-AA9E-8342EB146C3F}" destId="{C28EC1D4-4FE8-47C3-BA64-EF9E0EB7870B}" srcOrd="0" destOrd="0" presId="urn:microsoft.com/office/officeart/2005/8/layout/hierarchy1"/>
    <dgm:cxn modelId="{6C4D8672-6DED-4398-A05A-3CDE52106DE5}" srcId="{EDB850C8-0940-4A81-AC09-1BA61236C194}" destId="{FBF75495-9E5F-4D5F-AA9E-8342EB146C3F}" srcOrd="0" destOrd="0" parTransId="{940971DB-8703-4751-B52B-0FD1738F7E75}" sibTransId="{01FAB5B0-EE9F-4438-B395-A07E999C5175}"/>
    <dgm:cxn modelId="{6FD46077-C8FD-4FB8-97D6-3FDE6C06118C}" srcId="{1D96D667-196E-41D4-B344-48F63821B497}" destId="{0C3CACE5-B2A0-4E0D-B290-8611A20CD8C7}" srcOrd="0" destOrd="0" parTransId="{B06A0757-884D-4D6A-8163-7453DB5739FC}" sibTransId="{FF300CB6-9BB9-4ECB-9E99-71E4C24F9147}"/>
    <dgm:cxn modelId="{970EA157-6B83-490C-9AD2-968F691C1D73}" type="presOf" srcId="{720498C5-D58B-430D-A610-9FFBF6F60CE4}" destId="{3D85303F-38FC-4FFE-9ABF-919A1E7C55BE}" srcOrd="0" destOrd="0" presId="urn:microsoft.com/office/officeart/2005/8/layout/hierarchy1"/>
    <dgm:cxn modelId="{097B177A-CD4A-498F-A1E5-AFA231490DC7}" type="presOf" srcId="{A7298AE5-B551-4CD8-A5A9-E789EABB43F3}" destId="{B174D47F-D4C5-4431-B739-F21055300552}" srcOrd="0" destOrd="0" presId="urn:microsoft.com/office/officeart/2005/8/layout/hierarchy1"/>
    <dgm:cxn modelId="{896DCA7A-04A5-4C9A-A26D-006E0AFE948B}" srcId="{EDB850C8-0940-4A81-AC09-1BA61236C194}" destId="{9C9B0239-33C3-4F29-A69F-301CF0515C2A}" srcOrd="1" destOrd="0" parTransId="{299793AF-FF90-412C-8036-16861B8C35AF}" sibTransId="{CFBA3294-D1F2-4F9D-8AA7-B483D74A22F9}"/>
    <dgm:cxn modelId="{4846267B-4B95-4B1C-9664-102F31A655B5}" srcId="{A23908D9-1ECE-48DB-A25A-7E938BF46002}" destId="{57674713-5897-429D-8D85-CF7F96D0B5D2}" srcOrd="0" destOrd="0" parTransId="{F3DA7CF8-495F-458E-94DD-A35997DD2525}" sibTransId="{CF119A29-1645-4B94-A794-639392C749A5}"/>
    <dgm:cxn modelId="{EED87E7D-7096-40FB-AED7-AB4695730F69}" type="presOf" srcId="{319C94F5-BC03-4CAE-91AB-A58BEF2F6478}" destId="{911A0C0E-AD70-4FDA-B25D-C11A27D683FC}" srcOrd="0" destOrd="0" presId="urn:microsoft.com/office/officeart/2005/8/layout/hierarchy1"/>
    <dgm:cxn modelId="{24C31387-3D32-4137-9928-07D2B0223549}" srcId="{720498C5-D58B-430D-A610-9FFBF6F60CE4}" destId="{0A947E25-CFCC-48F7-B7B2-F56A3C55DD88}" srcOrd="0" destOrd="0" parTransId="{319C94F5-BC03-4CAE-91AB-A58BEF2F6478}" sibTransId="{01438497-5F2A-42B1-B325-5301165F6456}"/>
    <dgm:cxn modelId="{17F58988-BF50-4E5D-BCB8-C6857D5E4F4D}" type="presOf" srcId="{704ACAE5-9E93-41F0-9911-B5448E1CAF90}" destId="{FDC51B10-284C-4EED-B338-D9B691B0ADC0}" srcOrd="0" destOrd="0" presId="urn:microsoft.com/office/officeart/2005/8/layout/hierarchy1"/>
    <dgm:cxn modelId="{3A31A58A-B677-46E7-9368-1688ED6235BC}" type="presOf" srcId="{62C211EB-A2D9-44F6-842C-2F7692D9D6F7}" destId="{6D5D47AB-6F7E-4C27-AA45-F4D220641B47}" srcOrd="0" destOrd="0" presId="urn:microsoft.com/office/officeart/2005/8/layout/hierarchy1"/>
    <dgm:cxn modelId="{27096E8D-0A88-4CED-8C3E-6777C82881A0}" type="presOf" srcId="{7C401F45-F042-484E-810D-BBF904760D8A}" destId="{B6CAA45B-FC3C-444A-B3B5-B4479D000064}" srcOrd="0" destOrd="0" presId="urn:microsoft.com/office/officeart/2005/8/layout/hierarchy1"/>
    <dgm:cxn modelId="{7BFDC990-A6FF-42C0-89E7-C40D8774BC3F}" type="presOf" srcId="{029CF821-CEE5-46D5-9E0C-EB4EF8427713}" destId="{AAA8481A-85E2-4F88-8105-E8A762848179}" srcOrd="0" destOrd="0" presId="urn:microsoft.com/office/officeart/2005/8/layout/hierarchy1"/>
    <dgm:cxn modelId="{2C5B2D96-C7DF-4752-9185-51EF2BFD54D3}" srcId="{0C3CACE5-B2A0-4E0D-B290-8611A20CD8C7}" destId="{8B61C373-06F6-49A1-A428-D6D2AE4E000D}" srcOrd="2" destOrd="0" parTransId="{B69D7539-22F0-478A-9DF9-D366434B4F41}" sibTransId="{DF0B2ECA-0A55-433D-BA50-18AEE3C330D9}"/>
    <dgm:cxn modelId="{A8F4EF96-92E7-49EC-A2E4-C436D87E309C}" type="presOf" srcId="{57FFACF7-FA7C-4920-9709-940E93E22483}" destId="{F13249DE-134E-4EBD-9F0E-D4E4533CA7BA}" srcOrd="0" destOrd="0" presId="urn:microsoft.com/office/officeart/2005/8/layout/hierarchy1"/>
    <dgm:cxn modelId="{52F02497-C9F7-48AF-9D6C-D6D8BB6B363E}" srcId="{7C401F45-F042-484E-810D-BBF904760D8A}" destId="{1748B381-11D7-4112-B3DF-8710CCA22DA6}" srcOrd="2" destOrd="0" parTransId="{DC9B0D98-E510-40EE-9ED6-981F41A13B35}" sibTransId="{D45D7444-9D33-4910-9B57-ABBEBDFB2531}"/>
    <dgm:cxn modelId="{6CAD6D99-F522-4158-AC75-284248411415}" srcId="{8B61C373-06F6-49A1-A428-D6D2AE4E000D}" destId="{1E3BAC43-A6BD-4509-A1A9-1EDD489E212E}" srcOrd="2" destOrd="0" parTransId="{E0DE5A42-1B48-4FDF-9D08-D56166D9C060}" sibTransId="{81D7446A-C555-4EF7-9EF9-20CC93FA6EC1}"/>
    <dgm:cxn modelId="{BA6D549C-8EC4-437F-AC87-CE3ACB4D020F}" type="presOf" srcId="{17654C53-1324-442B-83A6-E4B57C8CB385}" destId="{0AE638C6-D55C-4559-8A1B-FD792AAED0E6}" srcOrd="0" destOrd="0" presId="urn:microsoft.com/office/officeart/2005/8/layout/hierarchy1"/>
    <dgm:cxn modelId="{D7E7C0A0-5619-407A-87CF-F0CF27ABB87F}" srcId="{17654C53-1324-442B-83A6-E4B57C8CB385}" destId="{254F8657-F7C9-45D7-8BE4-FC8629A001CA}" srcOrd="2" destOrd="0" parTransId="{A7ECF27D-ABD2-4F68-8469-F170D08071DC}" sibTransId="{35F16FB5-1ED2-4DA6-832E-AFC52DFBD3DE}"/>
    <dgm:cxn modelId="{099C81A3-2AC0-4EA3-9434-F1832D05FA97}" srcId="{7C401F45-F042-484E-810D-BBF904760D8A}" destId="{600C472A-7DE8-433F-B253-E10E275E9E4E}" srcOrd="0" destOrd="0" parTransId="{5AF7D469-7739-4BCA-A7C0-611B6D7AA0C5}" sibTransId="{F7D52900-0267-49AA-AF7A-CB8053CD9E3E}"/>
    <dgm:cxn modelId="{324355A4-1F6B-408B-9441-8B355D4BF137}" srcId="{A23908D9-1ECE-48DB-A25A-7E938BF46002}" destId="{141E6F64-6FEC-4E1F-8342-A11A610BFAF8}" srcOrd="2" destOrd="0" parTransId="{148F17A4-9A7F-4FBE-8CBF-CF63F34030AA}" sibTransId="{82A8475C-325E-4900-8229-563E6BF1B5DF}"/>
    <dgm:cxn modelId="{C536D0A6-0BF9-4CE7-B184-107B0CC59561}" type="presOf" srcId="{5EDF2F64-AC32-4A1C-9EDD-985A3FE251A8}" destId="{5D60692A-E288-4B23-8FF5-8456AC0F828A}" srcOrd="0" destOrd="0" presId="urn:microsoft.com/office/officeart/2005/8/layout/hierarchy1"/>
    <dgm:cxn modelId="{11C2E9A7-B85E-4C50-8BA4-0D2700751CBA}" srcId="{17654C53-1324-442B-83A6-E4B57C8CB385}" destId="{E37A7C28-8837-46A9-9CE4-BC48198E8568}" srcOrd="1" destOrd="0" parTransId="{7B2E4C46-C5F0-4145-8ACA-D04A4B7E75E1}" sibTransId="{E472BDA3-156E-417A-81F9-98FE73F4B7D0}"/>
    <dgm:cxn modelId="{EDCB0BAA-EED4-4A30-B941-995AEE461487}" type="presOf" srcId="{7B2E4C46-C5F0-4145-8ACA-D04A4B7E75E1}" destId="{29A3EE35-8A98-4245-A8CD-737E8436C5DF}" srcOrd="0" destOrd="0" presId="urn:microsoft.com/office/officeart/2005/8/layout/hierarchy1"/>
    <dgm:cxn modelId="{342C28AB-90AB-46F5-9EAA-C9089C769076}" type="presOf" srcId="{B69D7539-22F0-478A-9DF9-D366434B4F41}" destId="{2F750579-2B2E-47CA-B095-FC2536521732}" srcOrd="0" destOrd="0" presId="urn:microsoft.com/office/officeart/2005/8/layout/hierarchy1"/>
    <dgm:cxn modelId="{7B9012AE-C17F-4C56-9187-063A3471D065}" srcId="{A7298AE5-B551-4CD8-A5A9-E789EABB43F3}" destId="{EDB850C8-0940-4A81-AC09-1BA61236C194}" srcOrd="1" destOrd="0" parTransId="{26593BB9-3F6D-42CD-AF5D-86E06FAB05DC}" sibTransId="{5D15C98E-53CD-4CA3-B3D3-AB771BFDF132}"/>
    <dgm:cxn modelId="{F6AAA5AE-5428-4445-8217-EEA4D67E5A08}" type="presOf" srcId="{A4A6993E-2AAF-4FFF-8DF3-67BA295AF0C9}" destId="{0D6BE40B-2C3C-4C74-A4AD-5E0A577CF654}" srcOrd="0" destOrd="0" presId="urn:microsoft.com/office/officeart/2005/8/layout/hierarchy1"/>
    <dgm:cxn modelId="{420BC0B4-3E6A-4287-BCD5-D89FF748DC26}" type="presOf" srcId="{1DF363B7-8144-417C-9A18-1A15210B28B0}" destId="{1A2CCD9B-8D5A-4662-8A00-30B7664D941E}" srcOrd="0" destOrd="0" presId="urn:microsoft.com/office/officeart/2005/8/layout/hierarchy1"/>
    <dgm:cxn modelId="{05D8A4BC-FC70-4C4A-B199-B65255AB4A1D}" type="presOf" srcId="{299793AF-FF90-412C-8036-16861B8C35AF}" destId="{6EE83928-462B-49D5-A2AA-A0AA3A4009F8}" srcOrd="0" destOrd="0" presId="urn:microsoft.com/office/officeart/2005/8/layout/hierarchy1"/>
    <dgm:cxn modelId="{083FC7BC-7F7B-447A-8719-4C1E4193A563}" srcId="{BDA7746E-5D2A-4469-B2CC-914C3C2D47F3}" destId="{8A22A110-F85B-476A-B9BB-CD9DA0EE7F4C}" srcOrd="1" destOrd="0" parTransId="{12CEF155-2341-4618-B4D2-DB8655CE79CD}" sibTransId="{42DC49CA-383C-4873-ACF7-E9BC301F2788}"/>
    <dgm:cxn modelId="{826B63BD-419D-467B-8FF3-F0505747E580}" type="presOf" srcId="{3FADBA0A-AB03-4309-8278-DCAC531389B7}" destId="{3B2352D1-8816-4D41-A7E5-503E24F1A1D1}" srcOrd="0" destOrd="0" presId="urn:microsoft.com/office/officeart/2005/8/layout/hierarchy1"/>
    <dgm:cxn modelId="{F24D83C2-6E54-4499-9B5C-6A1BD63EBF1E}" srcId="{8B61C373-06F6-49A1-A428-D6D2AE4E000D}" destId="{47BA2B50-6620-42FE-A6CC-969BC3C63CF5}" srcOrd="1" destOrd="0" parTransId="{57FFACF7-FA7C-4920-9709-940E93E22483}" sibTransId="{6A64AA84-2371-4321-AB60-E912CD937D9E}"/>
    <dgm:cxn modelId="{ABDED5C4-98C8-4B99-80DF-FE87684727E8}" type="presOf" srcId="{26593BB9-3F6D-42CD-AF5D-86E06FAB05DC}" destId="{273050C1-2E8C-4A3C-8733-1617FF050DBE}" srcOrd="0" destOrd="0" presId="urn:microsoft.com/office/officeart/2005/8/layout/hierarchy1"/>
    <dgm:cxn modelId="{314733C5-7729-42B0-8343-740BAC35DB7E}" type="presOf" srcId="{E90B2812-E5A7-4416-AC51-991AA4515C64}" destId="{965F9EF4-5D48-46C1-AB95-E0D487AA9FFA}" srcOrd="0" destOrd="0" presId="urn:microsoft.com/office/officeart/2005/8/layout/hierarchy1"/>
    <dgm:cxn modelId="{40CBC4C8-393A-4584-B7DA-D45F17D98A5B}" type="presOf" srcId="{9C9B0239-33C3-4F29-A69F-301CF0515C2A}" destId="{4FAEABED-C173-4CB5-B3D6-61E808E6849C}" srcOrd="0" destOrd="0" presId="urn:microsoft.com/office/officeart/2005/8/layout/hierarchy1"/>
    <dgm:cxn modelId="{47BF68D6-C199-46EF-B10F-C748B992916B}" type="presOf" srcId="{934E0861-05D4-42AF-A928-ABB7224B5B81}" destId="{A68DA50D-D706-4B08-BFA7-E6F944CF3034}" srcOrd="0" destOrd="0" presId="urn:microsoft.com/office/officeart/2005/8/layout/hierarchy1"/>
    <dgm:cxn modelId="{F20012D7-6BBC-4725-B7A9-410E7813ADF4}" type="presOf" srcId="{3C7A0417-4325-4DC5-AB62-9CA9F2D3EC1B}" destId="{B1B9FE76-E4DD-420B-9EB8-DCFFFB57D4E1}" srcOrd="0" destOrd="0" presId="urn:microsoft.com/office/officeart/2005/8/layout/hierarchy1"/>
    <dgm:cxn modelId="{1BEE3EDA-7BED-483B-89B9-3D7F2FC73292}" srcId="{7C401F45-F042-484E-810D-BBF904760D8A}" destId="{A4A6993E-2AAF-4FFF-8DF3-67BA295AF0C9}" srcOrd="1" destOrd="0" parTransId="{E90B2812-E5A7-4416-AC51-991AA4515C64}" sibTransId="{40A63959-833E-4289-B491-28D214D46019}"/>
    <dgm:cxn modelId="{5785F2E2-AFD6-4D9E-B055-E38FEFFFCB72}" type="presOf" srcId="{1E3BAC43-A6BD-4509-A1A9-1EDD489E212E}" destId="{DEBAAEB5-C085-43D7-A536-925C97F80328}" srcOrd="0" destOrd="0" presId="urn:microsoft.com/office/officeart/2005/8/layout/hierarchy1"/>
    <dgm:cxn modelId="{A23B29EE-5E68-4306-9624-FE79B33C7621}" srcId="{A23908D9-1ECE-48DB-A25A-7E938BF46002}" destId="{8142F808-D6C2-4983-AAD6-D5A05775D26D}" srcOrd="1" destOrd="0" parTransId="{E2909D04-BC45-4238-973F-39212663CB7B}" sibTransId="{A1DB892C-3168-4C68-95BB-1DCC67C60554}"/>
    <dgm:cxn modelId="{347704F0-8366-40AA-9D21-CD0ACE6FDF9F}" type="presOf" srcId="{141E6F64-6FEC-4E1F-8342-A11A610BFAF8}" destId="{CC3718EA-3C56-41EE-B652-2DDE6E75B32E}" srcOrd="0" destOrd="0" presId="urn:microsoft.com/office/officeart/2005/8/layout/hierarchy1"/>
    <dgm:cxn modelId="{C0B86CF0-1860-4F19-AF39-7F68950D2D91}" type="presOf" srcId="{1D96D667-196E-41D4-B344-48F63821B497}" destId="{96BFB845-0298-4678-942F-EB1335181956}" srcOrd="0" destOrd="0" presId="urn:microsoft.com/office/officeart/2005/8/layout/hierarchy1"/>
    <dgm:cxn modelId="{0F1946F4-43B1-4C16-A118-EA29E3DCE6F0}" type="presOf" srcId="{37600516-B821-4816-9B72-1359FD19A9A3}" destId="{D25732C6-E769-45A9-9EDD-E27807B75F5D}" srcOrd="0" destOrd="0" presId="urn:microsoft.com/office/officeart/2005/8/layout/hierarchy1"/>
    <dgm:cxn modelId="{1068B1F7-787D-42F2-BC46-8B82B451652D}" srcId="{17654C53-1324-442B-83A6-E4B57C8CB385}" destId="{6D93902D-59C5-468A-BDFA-E43E05E37EEE}" srcOrd="0" destOrd="0" parTransId="{3C7A0417-4325-4DC5-AB62-9CA9F2D3EC1B}" sibTransId="{319971FE-99B0-4E97-AC05-89F02A0923D9}"/>
    <dgm:cxn modelId="{4945ACF8-56F7-4759-A602-186B31C9AD83}" type="presOf" srcId="{254F8657-F7C9-45D7-8BE4-FC8629A001CA}" destId="{7EF4B010-4433-44DD-A536-37EA9B940405}" srcOrd="0" destOrd="0" presId="urn:microsoft.com/office/officeart/2005/8/layout/hierarchy1"/>
    <dgm:cxn modelId="{6DC537F9-0B66-41B4-A079-761D2BCBE051}" type="presOf" srcId="{0C3CACE5-B2A0-4E0D-B290-8611A20CD8C7}" destId="{59BC27D1-0ED7-4EB5-80A6-1E5AFAF2AA65}" srcOrd="0" destOrd="0" presId="urn:microsoft.com/office/officeart/2005/8/layout/hierarchy1"/>
    <dgm:cxn modelId="{7E1278FA-D76A-4BBE-9828-47F622E9F8FE}" type="presOf" srcId="{FF8C397F-F457-47F1-94A9-C7C821AA100B}" destId="{2D2A6056-1979-4859-8282-8CD59A01CD5B}" srcOrd="0" destOrd="0" presId="urn:microsoft.com/office/officeart/2005/8/layout/hierarchy1"/>
    <dgm:cxn modelId="{32012EFC-7D69-4C8D-A3B5-EAAC06E8782F}" type="presOf" srcId="{BDA7746E-5D2A-4469-B2CC-914C3C2D47F3}" destId="{E2C99046-2E05-4474-AEC7-063519E02800}" srcOrd="0" destOrd="0" presId="urn:microsoft.com/office/officeart/2005/8/layout/hierarchy1"/>
    <dgm:cxn modelId="{CEC1BBFF-6195-4E8A-8BD4-8C925CDF086E}" srcId="{1A90D506-7D17-4A56-AB3C-FCB057103803}" destId="{1D96D667-196E-41D4-B344-48F63821B497}" srcOrd="0" destOrd="0" parTransId="{D2E485C2-C72A-47EA-8723-1A5CE524F45F}" sibTransId="{C828FDB5-A566-482F-8634-8E652D360FD8}"/>
    <dgm:cxn modelId="{412A6602-E0BE-4D99-B7B9-4E46512DD003}" type="presParOf" srcId="{AD8AAC47-4572-45EA-BD1E-37851D261578}" destId="{60C88A39-5DE5-4AD8-8124-3660B32B3F49}" srcOrd="0" destOrd="0" presId="urn:microsoft.com/office/officeart/2005/8/layout/hierarchy1"/>
    <dgm:cxn modelId="{FF1E9643-6784-468C-9D80-5AB33E01DC70}" type="presParOf" srcId="{60C88A39-5DE5-4AD8-8124-3660B32B3F49}" destId="{1F809B80-F2B1-41D3-85DA-C700167161E8}" srcOrd="0" destOrd="0" presId="urn:microsoft.com/office/officeart/2005/8/layout/hierarchy1"/>
    <dgm:cxn modelId="{3EC33429-1E0B-42E1-9EF1-A11BD1A1693C}" type="presParOf" srcId="{1F809B80-F2B1-41D3-85DA-C700167161E8}" destId="{1D81943C-A9D2-4FA9-BAC5-4E01D693D888}" srcOrd="0" destOrd="0" presId="urn:microsoft.com/office/officeart/2005/8/layout/hierarchy1"/>
    <dgm:cxn modelId="{F25AA6A2-65BC-486B-A081-2CEAA32080D1}" type="presParOf" srcId="{1F809B80-F2B1-41D3-85DA-C700167161E8}" destId="{96BFB845-0298-4678-942F-EB1335181956}" srcOrd="1" destOrd="0" presId="urn:microsoft.com/office/officeart/2005/8/layout/hierarchy1"/>
    <dgm:cxn modelId="{48C4534A-85E1-47C6-910A-28CF3F04F77F}" type="presParOf" srcId="{60C88A39-5DE5-4AD8-8124-3660B32B3F49}" destId="{129CFD26-5053-45BB-A78F-F572C8CCEE15}" srcOrd="1" destOrd="0" presId="urn:microsoft.com/office/officeart/2005/8/layout/hierarchy1"/>
    <dgm:cxn modelId="{8E73D9BC-C935-4B52-A3AE-B9700FDCB06D}" type="presParOf" srcId="{129CFD26-5053-45BB-A78F-F572C8CCEE15}" destId="{F394F64E-0D4B-4B49-B704-C6F30D4BCD72}" srcOrd="0" destOrd="0" presId="urn:microsoft.com/office/officeart/2005/8/layout/hierarchy1"/>
    <dgm:cxn modelId="{899C680D-5CBF-42BC-9DFC-CB0722BC7D2D}" type="presParOf" srcId="{129CFD26-5053-45BB-A78F-F572C8CCEE15}" destId="{68E06880-6FC7-46F9-891C-7ADFA45F96A1}" srcOrd="1" destOrd="0" presId="urn:microsoft.com/office/officeart/2005/8/layout/hierarchy1"/>
    <dgm:cxn modelId="{BE04D970-C2F4-40C1-B97C-89A7C2B5B3AE}" type="presParOf" srcId="{68E06880-6FC7-46F9-891C-7ADFA45F96A1}" destId="{06837CAC-5958-44A4-80F3-CC5D0363DCA3}" srcOrd="0" destOrd="0" presId="urn:microsoft.com/office/officeart/2005/8/layout/hierarchy1"/>
    <dgm:cxn modelId="{E8220E43-45B2-4B29-9F42-A6FC01920042}" type="presParOf" srcId="{06837CAC-5958-44A4-80F3-CC5D0363DCA3}" destId="{ED958A76-5899-4778-A708-92EB583E4CB0}" srcOrd="0" destOrd="0" presId="urn:microsoft.com/office/officeart/2005/8/layout/hierarchy1"/>
    <dgm:cxn modelId="{B52C44D6-EF81-48BF-A540-BA050D6E1AA3}" type="presParOf" srcId="{06837CAC-5958-44A4-80F3-CC5D0363DCA3}" destId="{59BC27D1-0ED7-4EB5-80A6-1E5AFAF2AA65}" srcOrd="1" destOrd="0" presId="urn:microsoft.com/office/officeart/2005/8/layout/hierarchy1"/>
    <dgm:cxn modelId="{CC32CC8E-050A-4A96-B62E-FEB7A57703F2}" type="presParOf" srcId="{68E06880-6FC7-46F9-891C-7ADFA45F96A1}" destId="{21A041C2-F599-4B5E-97AF-52A7D466168D}" srcOrd="1" destOrd="0" presId="urn:microsoft.com/office/officeart/2005/8/layout/hierarchy1"/>
    <dgm:cxn modelId="{F7C3CF1C-E0A6-4224-B11D-84F3B4B64A3C}" type="presParOf" srcId="{21A041C2-F599-4B5E-97AF-52A7D466168D}" destId="{4C6856EE-446E-441E-9BA7-CB4B4C3877B8}" srcOrd="0" destOrd="0" presId="urn:microsoft.com/office/officeart/2005/8/layout/hierarchy1"/>
    <dgm:cxn modelId="{291B800F-B60F-4752-B6E9-39B89D46DD62}" type="presParOf" srcId="{21A041C2-F599-4B5E-97AF-52A7D466168D}" destId="{5B5AC4F2-0242-41C6-9E01-C5C5160F83CB}" srcOrd="1" destOrd="0" presId="urn:microsoft.com/office/officeart/2005/8/layout/hierarchy1"/>
    <dgm:cxn modelId="{A5C6236E-7DE8-440E-8EF3-B7C4A6232BE1}" type="presParOf" srcId="{5B5AC4F2-0242-41C6-9E01-C5C5160F83CB}" destId="{B1051D5D-14D0-4023-A19D-B3E1C8CA9C02}" srcOrd="0" destOrd="0" presId="urn:microsoft.com/office/officeart/2005/8/layout/hierarchy1"/>
    <dgm:cxn modelId="{656ADF30-929E-4622-AE70-20E5AE453DDB}" type="presParOf" srcId="{B1051D5D-14D0-4023-A19D-B3E1C8CA9C02}" destId="{289FF294-7557-4CB2-B47E-4DE4D112592A}" srcOrd="0" destOrd="0" presId="urn:microsoft.com/office/officeart/2005/8/layout/hierarchy1"/>
    <dgm:cxn modelId="{72375D63-338C-4015-974B-5A3ACE8A1704}" type="presParOf" srcId="{B1051D5D-14D0-4023-A19D-B3E1C8CA9C02}" destId="{B6CAA45B-FC3C-444A-B3B5-B4479D000064}" srcOrd="1" destOrd="0" presId="urn:microsoft.com/office/officeart/2005/8/layout/hierarchy1"/>
    <dgm:cxn modelId="{FBAE4FBC-7C8F-49C0-B6EF-AA96CF20A96F}" type="presParOf" srcId="{5B5AC4F2-0242-41C6-9E01-C5C5160F83CB}" destId="{F4F79263-CB51-4B0E-A492-278CA3B2C500}" srcOrd="1" destOrd="0" presId="urn:microsoft.com/office/officeart/2005/8/layout/hierarchy1"/>
    <dgm:cxn modelId="{4809332C-DCA4-4439-9818-B123BE694728}" type="presParOf" srcId="{F4F79263-CB51-4B0E-A492-278CA3B2C500}" destId="{868E9A80-FD9A-4651-800F-5558F3DA6671}" srcOrd="0" destOrd="0" presId="urn:microsoft.com/office/officeart/2005/8/layout/hierarchy1"/>
    <dgm:cxn modelId="{D5000ACA-7EDA-4C37-98C0-A646D352F453}" type="presParOf" srcId="{F4F79263-CB51-4B0E-A492-278CA3B2C500}" destId="{2547EE0F-EC70-4B70-A36D-0BCC3B62AF33}" srcOrd="1" destOrd="0" presId="urn:microsoft.com/office/officeart/2005/8/layout/hierarchy1"/>
    <dgm:cxn modelId="{459508FD-7425-461B-8F4D-6B0EB2A6B4C6}" type="presParOf" srcId="{2547EE0F-EC70-4B70-A36D-0BCC3B62AF33}" destId="{B0C07992-E1C1-407D-B705-0755AC28D410}" srcOrd="0" destOrd="0" presId="urn:microsoft.com/office/officeart/2005/8/layout/hierarchy1"/>
    <dgm:cxn modelId="{8B81AC6C-3ECD-4298-9A48-83C49E4A9E71}" type="presParOf" srcId="{B0C07992-E1C1-407D-B705-0755AC28D410}" destId="{3D3BD3EC-C063-4FD0-9008-2393EF00E76F}" srcOrd="0" destOrd="0" presId="urn:microsoft.com/office/officeart/2005/8/layout/hierarchy1"/>
    <dgm:cxn modelId="{149DAE5A-89D1-40D4-8F77-B2E3CE957ADD}" type="presParOf" srcId="{B0C07992-E1C1-407D-B705-0755AC28D410}" destId="{4B9AA879-95CA-44B7-9A32-197D9A0BABBF}" srcOrd="1" destOrd="0" presId="urn:microsoft.com/office/officeart/2005/8/layout/hierarchy1"/>
    <dgm:cxn modelId="{65F5BDE5-CDFA-4631-8877-230265FCC6A3}" type="presParOf" srcId="{2547EE0F-EC70-4B70-A36D-0BCC3B62AF33}" destId="{043AA143-27E4-4D86-AE4E-B5B48F3D307A}" srcOrd="1" destOrd="0" presId="urn:microsoft.com/office/officeart/2005/8/layout/hierarchy1"/>
    <dgm:cxn modelId="{3DC14B47-6519-4D68-A59A-14C22CD38A94}" type="presParOf" srcId="{F4F79263-CB51-4B0E-A492-278CA3B2C500}" destId="{965F9EF4-5D48-46C1-AB95-E0D487AA9FFA}" srcOrd="2" destOrd="0" presId="urn:microsoft.com/office/officeart/2005/8/layout/hierarchy1"/>
    <dgm:cxn modelId="{F3ADE6A1-9EF0-4604-9985-360942B96C08}" type="presParOf" srcId="{F4F79263-CB51-4B0E-A492-278CA3B2C500}" destId="{A9FC819B-A68B-402A-B453-03B19351DFC1}" srcOrd="3" destOrd="0" presId="urn:microsoft.com/office/officeart/2005/8/layout/hierarchy1"/>
    <dgm:cxn modelId="{6276539F-AC0A-4CAB-A0C6-A3D53BF4AE11}" type="presParOf" srcId="{A9FC819B-A68B-402A-B453-03B19351DFC1}" destId="{C6238B29-CE8A-48C4-BE01-E957B26D3068}" srcOrd="0" destOrd="0" presId="urn:microsoft.com/office/officeart/2005/8/layout/hierarchy1"/>
    <dgm:cxn modelId="{C3A6CEEC-DFA8-4FB4-A5AC-765AD3BC806E}" type="presParOf" srcId="{C6238B29-CE8A-48C4-BE01-E957B26D3068}" destId="{63DA7BAF-96B2-464A-9B30-6974E240BDEE}" srcOrd="0" destOrd="0" presId="urn:microsoft.com/office/officeart/2005/8/layout/hierarchy1"/>
    <dgm:cxn modelId="{23465842-58CF-4DE5-B303-B5D78C28C995}" type="presParOf" srcId="{C6238B29-CE8A-48C4-BE01-E957B26D3068}" destId="{0D6BE40B-2C3C-4C74-A4AD-5E0A577CF654}" srcOrd="1" destOrd="0" presId="urn:microsoft.com/office/officeart/2005/8/layout/hierarchy1"/>
    <dgm:cxn modelId="{5155FEFA-F69E-423A-B84C-7DEE7979236C}" type="presParOf" srcId="{A9FC819B-A68B-402A-B453-03B19351DFC1}" destId="{C2950FE7-C11A-42A8-981C-FA827095847F}" srcOrd="1" destOrd="0" presId="urn:microsoft.com/office/officeart/2005/8/layout/hierarchy1"/>
    <dgm:cxn modelId="{9C82F20E-6B09-46C1-B836-60CE40A84068}" type="presParOf" srcId="{F4F79263-CB51-4B0E-A492-278CA3B2C500}" destId="{A88D7624-37CA-47A6-9A1C-EC7D7615E2C3}" srcOrd="4" destOrd="0" presId="urn:microsoft.com/office/officeart/2005/8/layout/hierarchy1"/>
    <dgm:cxn modelId="{BE9CC641-CA5A-4102-8A15-201D390FFFF3}" type="presParOf" srcId="{F4F79263-CB51-4B0E-A492-278CA3B2C500}" destId="{FC99FA5A-DB22-423B-A365-E5B77955A77C}" srcOrd="5" destOrd="0" presId="urn:microsoft.com/office/officeart/2005/8/layout/hierarchy1"/>
    <dgm:cxn modelId="{77136894-D4D3-4AC2-AE92-03CF0EFE74AC}" type="presParOf" srcId="{FC99FA5A-DB22-423B-A365-E5B77955A77C}" destId="{5DAF5C78-4E65-4EAF-895A-26A40B558797}" srcOrd="0" destOrd="0" presId="urn:microsoft.com/office/officeart/2005/8/layout/hierarchy1"/>
    <dgm:cxn modelId="{C180835E-1801-4F0E-B1E1-A32A884F409D}" type="presParOf" srcId="{5DAF5C78-4E65-4EAF-895A-26A40B558797}" destId="{04843DCF-E4E1-48DC-B2D5-57748DC9A9D1}" srcOrd="0" destOrd="0" presId="urn:microsoft.com/office/officeart/2005/8/layout/hierarchy1"/>
    <dgm:cxn modelId="{E4C5A024-D2B5-4C62-96A9-1886D9AA2DED}" type="presParOf" srcId="{5DAF5C78-4E65-4EAF-895A-26A40B558797}" destId="{D581F099-D4A1-4A33-AA21-2DCE1F206FA3}" srcOrd="1" destOrd="0" presId="urn:microsoft.com/office/officeart/2005/8/layout/hierarchy1"/>
    <dgm:cxn modelId="{BD2177C6-3156-418F-A415-EF97C87841B6}" type="presParOf" srcId="{FC99FA5A-DB22-423B-A365-E5B77955A77C}" destId="{DCE06FA7-BE91-4F83-B0FD-87004115786A}" srcOrd="1" destOrd="0" presId="urn:microsoft.com/office/officeart/2005/8/layout/hierarchy1"/>
    <dgm:cxn modelId="{D236A653-322A-451A-8827-CE98D2DBB944}" type="presParOf" srcId="{21A041C2-F599-4B5E-97AF-52A7D466168D}" destId="{2D2A6056-1979-4859-8282-8CD59A01CD5B}" srcOrd="2" destOrd="0" presId="urn:microsoft.com/office/officeart/2005/8/layout/hierarchy1"/>
    <dgm:cxn modelId="{B74DB9C3-67C9-47E2-A6A6-DC91D4EA2C5D}" type="presParOf" srcId="{21A041C2-F599-4B5E-97AF-52A7D466168D}" destId="{5A802C9D-B9D7-4A9B-959A-7250DDB233A1}" srcOrd="3" destOrd="0" presId="urn:microsoft.com/office/officeart/2005/8/layout/hierarchy1"/>
    <dgm:cxn modelId="{AE88DD64-0463-48BB-B3CD-3579B3CE069C}" type="presParOf" srcId="{5A802C9D-B9D7-4A9B-959A-7250DDB233A1}" destId="{29A37606-1769-4FEB-984E-EE105506EBDF}" srcOrd="0" destOrd="0" presId="urn:microsoft.com/office/officeart/2005/8/layout/hierarchy1"/>
    <dgm:cxn modelId="{BFE1DF28-A8B8-472E-A7B0-DA52E2ED306D}" type="presParOf" srcId="{29A37606-1769-4FEB-984E-EE105506EBDF}" destId="{C100F56E-D7F2-443A-ADBF-B0840953B471}" srcOrd="0" destOrd="0" presId="urn:microsoft.com/office/officeart/2005/8/layout/hierarchy1"/>
    <dgm:cxn modelId="{C6CB185A-5BC7-4196-B4E3-59A6530B90C1}" type="presParOf" srcId="{29A37606-1769-4FEB-984E-EE105506EBDF}" destId="{0AE638C6-D55C-4559-8A1B-FD792AAED0E6}" srcOrd="1" destOrd="0" presId="urn:microsoft.com/office/officeart/2005/8/layout/hierarchy1"/>
    <dgm:cxn modelId="{BB3492F2-E8CD-47D0-AB8B-B4F6745C13A8}" type="presParOf" srcId="{5A802C9D-B9D7-4A9B-959A-7250DDB233A1}" destId="{E0B9CC99-DA60-4C50-8D56-339B5CA45C26}" srcOrd="1" destOrd="0" presId="urn:microsoft.com/office/officeart/2005/8/layout/hierarchy1"/>
    <dgm:cxn modelId="{6F20CBC2-8501-4039-B5F5-FBE4FC433DFA}" type="presParOf" srcId="{E0B9CC99-DA60-4C50-8D56-339B5CA45C26}" destId="{B1B9FE76-E4DD-420B-9EB8-DCFFFB57D4E1}" srcOrd="0" destOrd="0" presId="urn:microsoft.com/office/officeart/2005/8/layout/hierarchy1"/>
    <dgm:cxn modelId="{F7F6E7AF-EA9D-4451-81FE-9C2C2C188B7E}" type="presParOf" srcId="{E0B9CC99-DA60-4C50-8D56-339B5CA45C26}" destId="{4FBBBE76-095A-4209-832E-CBEFA8D13829}" srcOrd="1" destOrd="0" presId="urn:microsoft.com/office/officeart/2005/8/layout/hierarchy1"/>
    <dgm:cxn modelId="{51986DE3-0866-46F9-B20B-CBAB2A8DBC76}" type="presParOf" srcId="{4FBBBE76-095A-4209-832E-CBEFA8D13829}" destId="{042156A4-97BD-46C8-B711-AB59D075A275}" srcOrd="0" destOrd="0" presId="urn:microsoft.com/office/officeart/2005/8/layout/hierarchy1"/>
    <dgm:cxn modelId="{7FC7E306-A6A6-4678-8E97-A975FC053AA4}" type="presParOf" srcId="{042156A4-97BD-46C8-B711-AB59D075A275}" destId="{4B524FF8-3C4F-4F4E-BD9C-D52E6919412B}" srcOrd="0" destOrd="0" presId="urn:microsoft.com/office/officeart/2005/8/layout/hierarchy1"/>
    <dgm:cxn modelId="{0003566D-E035-4590-8446-BEFC7A2F21FE}" type="presParOf" srcId="{042156A4-97BD-46C8-B711-AB59D075A275}" destId="{FAE1F35C-9A3E-4B10-A2A3-16FC5BF74A9B}" srcOrd="1" destOrd="0" presId="urn:microsoft.com/office/officeart/2005/8/layout/hierarchy1"/>
    <dgm:cxn modelId="{2D70138C-EBB5-4D39-91E3-3A669D72EBD2}" type="presParOf" srcId="{4FBBBE76-095A-4209-832E-CBEFA8D13829}" destId="{CD10108C-2F61-4EAB-B9DB-9F77D9E0B4D6}" srcOrd="1" destOrd="0" presId="urn:microsoft.com/office/officeart/2005/8/layout/hierarchy1"/>
    <dgm:cxn modelId="{3AEAF450-E4F5-420F-A5FF-8A441BD40BE7}" type="presParOf" srcId="{E0B9CC99-DA60-4C50-8D56-339B5CA45C26}" destId="{29A3EE35-8A98-4245-A8CD-737E8436C5DF}" srcOrd="2" destOrd="0" presId="urn:microsoft.com/office/officeart/2005/8/layout/hierarchy1"/>
    <dgm:cxn modelId="{FB8DCDC6-3175-48C6-BBE8-28CF3C996922}" type="presParOf" srcId="{E0B9CC99-DA60-4C50-8D56-339B5CA45C26}" destId="{698DAF9A-0352-46CD-80F5-D7C55E01AD2E}" srcOrd="3" destOrd="0" presId="urn:microsoft.com/office/officeart/2005/8/layout/hierarchy1"/>
    <dgm:cxn modelId="{48A2B044-F2AA-4B32-B181-C5D7659F19D2}" type="presParOf" srcId="{698DAF9A-0352-46CD-80F5-D7C55E01AD2E}" destId="{CAF391FB-F89E-4D43-B2C6-D3444DD8D026}" srcOrd="0" destOrd="0" presId="urn:microsoft.com/office/officeart/2005/8/layout/hierarchy1"/>
    <dgm:cxn modelId="{CF492341-F215-4C7A-A733-8B7B5E90B5D6}" type="presParOf" srcId="{CAF391FB-F89E-4D43-B2C6-D3444DD8D026}" destId="{03C67ACD-DC30-41BE-87F4-1284E67E478E}" srcOrd="0" destOrd="0" presId="urn:microsoft.com/office/officeart/2005/8/layout/hierarchy1"/>
    <dgm:cxn modelId="{305509D6-DB5F-4189-AE38-15E4A306B638}" type="presParOf" srcId="{CAF391FB-F89E-4D43-B2C6-D3444DD8D026}" destId="{66C0B304-C160-4624-87C2-67A3EB09880D}" srcOrd="1" destOrd="0" presId="urn:microsoft.com/office/officeart/2005/8/layout/hierarchy1"/>
    <dgm:cxn modelId="{10FFA923-B905-4A4C-AAA6-D9308315E03B}" type="presParOf" srcId="{698DAF9A-0352-46CD-80F5-D7C55E01AD2E}" destId="{011FC68C-9828-4B6B-A9DF-36D6CD442621}" srcOrd="1" destOrd="0" presId="urn:microsoft.com/office/officeart/2005/8/layout/hierarchy1"/>
    <dgm:cxn modelId="{8DCE3232-2F7B-4759-87CA-9FC50B76E5D7}" type="presParOf" srcId="{E0B9CC99-DA60-4C50-8D56-339B5CA45C26}" destId="{A9A69B6E-24EC-40AC-B1C3-B26D8EE96B64}" srcOrd="4" destOrd="0" presId="urn:microsoft.com/office/officeart/2005/8/layout/hierarchy1"/>
    <dgm:cxn modelId="{327DDE9F-5742-4836-B2D6-7ADEF7A5AE29}" type="presParOf" srcId="{E0B9CC99-DA60-4C50-8D56-339B5CA45C26}" destId="{904A4615-01AC-4875-BEE2-99FCD90FBF57}" srcOrd="5" destOrd="0" presId="urn:microsoft.com/office/officeart/2005/8/layout/hierarchy1"/>
    <dgm:cxn modelId="{DC6B0B3F-DBD5-46E0-B5AF-C53FA3B91E89}" type="presParOf" srcId="{904A4615-01AC-4875-BEE2-99FCD90FBF57}" destId="{06F1BD69-6132-4E7B-A1D8-A43EE7320725}" srcOrd="0" destOrd="0" presId="urn:microsoft.com/office/officeart/2005/8/layout/hierarchy1"/>
    <dgm:cxn modelId="{3A82DDCA-8F71-4517-94D9-FAE9F3C210C5}" type="presParOf" srcId="{06F1BD69-6132-4E7B-A1D8-A43EE7320725}" destId="{3BDF0FBD-1970-4D5E-8C40-018AFABF6CD7}" srcOrd="0" destOrd="0" presId="urn:microsoft.com/office/officeart/2005/8/layout/hierarchy1"/>
    <dgm:cxn modelId="{21F2EE23-9028-40BB-B2EF-5EF96067A40B}" type="presParOf" srcId="{06F1BD69-6132-4E7B-A1D8-A43EE7320725}" destId="{7EF4B010-4433-44DD-A536-37EA9B940405}" srcOrd="1" destOrd="0" presId="urn:microsoft.com/office/officeart/2005/8/layout/hierarchy1"/>
    <dgm:cxn modelId="{2C59A63B-BF4A-43F6-A4BD-62A1CA7CC554}" type="presParOf" srcId="{904A4615-01AC-4875-BEE2-99FCD90FBF57}" destId="{222D10E7-164E-480A-906C-29719BDD0D71}" srcOrd="1" destOrd="0" presId="urn:microsoft.com/office/officeart/2005/8/layout/hierarchy1"/>
    <dgm:cxn modelId="{2C2D8B07-DBBE-46C8-AE26-82607BC3184A}" type="presParOf" srcId="{21A041C2-F599-4B5E-97AF-52A7D466168D}" destId="{2F750579-2B2E-47CA-B095-FC2536521732}" srcOrd="4" destOrd="0" presId="urn:microsoft.com/office/officeart/2005/8/layout/hierarchy1"/>
    <dgm:cxn modelId="{EA891993-FD38-4BC5-AF0E-D1A50962AA44}" type="presParOf" srcId="{21A041C2-F599-4B5E-97AF-52A7D466168D}" destId="{74CF87F4-190B-412F-830E-E93423FCD8F5}" srcOrd="5" destOrd="0" presId="urn:microsoft.com/office/officeart/2005/8/layout/hierarchy1"/>
    <dgm:cxn modelId="{74C92F1C-9D1A-455F-A223-89477594C3CB}" type="presParOf" srcId="{74CF87F4-190B-412F-830E-E93423FCD8F5}" destId="{9202EF74-4E90-4DD3-A9DA-B8FB5611028C}" srcOrd="0" destOrd="0" presId="urn:microsoft.com/office/officeart/2005/8/layout/hierarchy1"/>
    <dgm:cxn modelId="{A7F37380-4012-429C-A8AA-3DE814312C29}" type="presParOf" srcId="{9202EF74-4E90-4DD3-A9DA-B8FB5611028C}" destId="{12247028-E75A-4E90-A156-597324FA033B}" srcOrd="0" destOrd="0" presId="urn:microsoft.com/office/officeart/2005/8/layout/hierarchy1"/>
    <dgm:cxn modelId="{A7D2E806-368A-451D-AEFF-81949A62368D}" type="presParOf" srcId="{9202EF74-4E90-4DD3-A9DA-B8FB5611028C}" destId="{F7BEA5D7-8BCB-441B-A57E-AB758AB6620C}" srcOrd="1" destOrd="0" presId="urn:microsoft.com/office/officeart/2005/8/layout/hierarchy1"/>
    <dgm:cxn modelId="{4137E10D-1A4D-41D0-9D54-CECEBD1ED0C9}" type="presParOf" srcId="{74CF87F4-190B-412F-830E-E93423FCD8F5}" destId="{62C3E44E-A01E-4821-8935-C94B184184CA}" srcOrd="1" destOrd="0" presId="urn:microsoft.com/office/officeart/2005/8/layout/hierarchy1"/>
    <dgm:cxn modelId="{345FA365-1389-4328-985B-7AA7C65F9898}" type="presParOf" srcId="{62C3E44E-A01E-4821-8935-C94B184184CA}" destId="{A68DA50D-D706-4B08-BFA7-E6F944CF3034}" srcOrd="0" destOrd="0" presId="urn:microsoft.com/office/officeart/2005/8/layout/hierarchy1"/>
    <dgm:cxn modelId="{544704D4-D753-4E2A-B12D-E697194B84EF}" type="presParOf" srcId="{62C3E44E-A01E-4821-8935-C94B184184CA}" destId="{532D6413-6CD2-42A8-9712-C00A7C06B7BD}" srcOrd="1" destOrd="0" presId="urn:microsoft.com/office/officeart/2005/8/layout/hierarchy1"/>
    <dgm:cxn modelId="{396572C4-DDA2-4476-8654-63B302CEBCAB}" type="presParOf" srcId="{532D6413-6CD2-42A8-9712-C00A7C06B7BD}" destId="{200AE327-2406-42B5-9922-B4B650F77BD6}" srcOrd="0" destOrd="0" presId="urn:microsoft.com/office/officeart/2005/8/layout/hierarchy1"/>
    <dgm:cxn modelId="{306E3EDD-2B5F-458D-A485-0ECDE2E830C7}" type="presParOf" srcId="{200AE327-2406-42B5-9922-B4B650F77BD6}" destId="{CB207901-163B-4EB1-ABAB-C8D23715F215}" srcOrd="0" destOrd="0" presId="urn:microsoft.com/office/officeart/2005/8/layout/hierarchy1"/>
    <dgm:cxn modelId="{75C83230-4D51-483E-A69B-37B2C8737460}" type="presParOf" srcId="{200AE327-2406-42B5-9922-B4B650F77BD6}" destId="{BB3BA310-7618-4354-AA7C-A24486241797}" srcOrd="1" destOrd="0" presId="urn:microsoft.com/office/officeart/2005/8/layout/hierarchy1"/>
    <dgm:cxn modelId="{8D023854-7B10-44FC-940D-466A4FFD3CEF}" type="presParOf" srcId="{532D6413-6CD2-42A8-9712-C00A7C06B7BD}" destId="{4E81F5EC-F538-4EBA-813F-BFF001F35325}" srcOrd="1" destOrd="0" presId="urn:microsoft.com/office/officeart/2005/8/layout/hierarchy1"/>
    <dgm:cxn modelId="{41DC0394-9B8B-4F61-9D19-A6CB11D93D4C}" type="presParOf" srcId="{62C3E44E-A01E-4821-8935-C94B184184CA}" destId="{F13249DE-134E-4EBD-9F0E-D4E4533CA7BA}" srcOrd="2" destOrd="0" presId="urn:microsoft.com/office/officeart/2005/8/layout/hierarchy1"/>
    <dgm:cxn modelId="{5DBC9115-5A56-4F8A-A8B2-6E9359D57CF7}" type="presParOf" srcId="{62C3E44E-A01E-4821-8935-C94B184184CA}" destId="{0A34F4D0-8871-41B8-9CC6-50CF9099A42C}" srcOrd="3" destOrd="0" presId="urn:microsoft.com/office/officeart/2005/8/layout/hierarchy1"/>
    <dgm:cxn modelId="{65F5348B-E2C1-4140-B271-8446B8318588}" type="presParOf" srcId="{0A34F4D0-8871-41B8-9CC6-50CF9099A42C}" destId="{574A70B3-FC5F-4AE0-85A0-7746452A129A}" srcOrd="0" destOrd="0" presId="urn:microsoft.com/office/officeart/2005/8/layout/hierarchy1"/>
    <dgm:cxn modelId="{F3989B40-4B4F-4E41-A630-0E07F1316168}" type="presParOf" srcId="{574A70B3-FC5F-4AE0-85A0-7746452A129A}" destId="{1133B25F-3387-4EE1-917F-EDA3AB5E1621}" srcOrd="0" destOrd="0" presId="urn:microsoft.com/office/officeart/2005/8/layout/hierarchy1"/>
    <dgm:cxn modelId="{F396B19F-1C68-4067-9389-52CEF5EAA7A0}" type="presParOf" srcId="{574A70B3-FC5F-4AE0-85A0-7746452A129A}" destId="{26A4B837-9571-4923-BA75-27A06DA7FD1E}" srcOrd="1" destOrd="0" presId="urn:microsoft.com/office/officeart/2005/8/layout/hierarchy1"/>
    <dgm:cxn modelId="{BEFE84C3-26DD-459B-A1E6-68990BDC8489}" type="presParOf" srcId="{0A34F4D0-8871-41B8-9CC6-50CF9099A42C}" destId="{47D1EA32-EDED-41B9-A99A-90822D9F881A}" srcOrd="1" destOrd="0" presId="urn:microsoft.com/office/officeart/2005/8/layout/hierarchy1"/>
    <dgm:cxn modelId="{004FAAB0-7959-413B-8C75-6EA5D5EEF162}" type="presParOf" srcId="{62C3E44E-A01E-4821-8935-C94B184184CA}" destId="{03DDE4CD-5235-4196-94DA-3A230AEFD54E}" srcOrd="4" destOrd="0" presId="urn:microsoft.com/office/officeart/2005/8/layout/hierarchy1"/>
    <dgm:cxn modelId="{6AC6A655-C5FE-4C51-B0EF-B2CDE3D90B45}" type="presParOf" srcId="{62C3E44E-A01E-4821-8935-C94B184184CA}" destId="{826883FB-5D12-4B1E-A203-5482D9E24A1B}" srcOrd="5" destOrd="0" presId="urn:microsoft.com/office/officeart/2005/8/layout/hierarchy1"/>
    <dgm:cxn modelId="{522607E9-1795-48F1-8A97-8D3F0826368A}" type="presParOf" srcId="{826883FB-5D12-4B1E-A203-5482D9E24A1B}" destId="{EDA83F82-1784-4B51-9B17-0C4112D5E8F9}" srcOrd="0" destOrd="0" presId="urn:microsoft.com/office/officeart/2005/8/layout/hierarchy1"/>
    <dgm:cxn modelId="{A6D29D22-8CA8-44AF-ABF9-653AC3401A9B}" type="presParOf" srcId="{EDA83F82-1784-4B51-9B17-0C4112D5E8F9}" destId="{3663943C-5830-4ABA-9EB4-CD48C15375DF}" srcOrd="0" destOrd="0" presId="urn:microsoft.com/office/officeart/2005/8/layout/hierarchy1"/>
    <dgm:cxn modelId="{47562AD6-B053-4D2E-AB2A-2515861FDBBE}" type="presParOf" srcId="{EDA83F82-1784-4B51-9B17-0C4112D5E8F9}" destId="{DEBAAEB5-C085-43D7-A536-925C97F80328}" srcOrd="1" destOrd="0" presId="urn:microsoft.com/office/officeart/2005/8/layout/hierarchy1"/>
    <dgm:cxn modelId="{6F5F6B0A-4261-46E3-B156-5083AE9F760D}" type="presParOf" srcId="{826883FB-5D12-4B1E-A203-5482D9E24A1B}" destId="{21F5070A-5A09-46DB-8657-3C312EF04B75}" srcOrd="1" destOrd="0" presId="urn:microsoft.com/office/officeart/2005/8/layout/hierarchy1"/>
    <dgm:cxn modelId="{DEDA4870-6838-41C7-A428-DD75037FCC1D}" type="presParOf" srcId="{129CFD26-5053-45BB-A78F-F572C8CCEE15}" destId="{1A2CCD9B-8D5A-4662-8A00-30B7664D941E}" srcOrd="2" destOrd="0" presId="urn:microsoft.com/office/officeart/2005/8/layout/hierarchy1"/>
    <dgm:cxn modelId="{E565E046-EAD1-45CB-9F87-7F81E8078262}" type="presParOf" srcId="{129CFD26-5053-45BB-A78F-F572C8CCEE15}" destId="{E17F342A-3FC0-4FEC-A5F2-142EB459353F}" srcOrd="3" destOrd="0" presId="urn:microsoft.com/office/officeart/2005/8/layout/hierarchy1"/>
    <dgm:cxn modelId="{7C279AD6-A695-4116-8CB9-0DFF8241E6B1}" type="presParOf" srcId="{E17F342A-3FC0-4FEC-A5F2-142EB459353F}" destId="{E5D2B246-46F6-4FD8-BDD4-8061132761F8}" srcOrd="0" destOrd="0" presId="urn:microsoft.com/office/officeart/2005/8/layout/hierarchy1"/>
    <dgm:cxn modelId="{4E201465-A7A0-4FD6-8FC3-279DA45181B0}" type="presParOf" srcId="{E5D2B246-46F6-4FD8-BDD4-8061132761F8}" destId="{C41E3A72-074F-44EB-83F8-F1EE3B8DB04B}" srcOrd="0" destOrd="0" presId="urn:microsoft.com/office/officeart/2005/8/layout/hierarchy1"/>
    <dgm:cxn modelId="{A8B83BAA-3B4C-433F-9505-490F6B64BC80}" type="presParOf" srcId="{E5D2B246-46F6-4FD8-BDD4-8061132761F8}" destId="{B174D47F-D4C5-4431-B739-F21055300552}" srcOrd="1" destOrd="0" presId="urn:microsoft.com/office/officeart/2005/8/layout/hierarchy1"/>
    <dgm:cxn modelId="{1CC4DB51-4572-4310-80CE-AE261132282E}" type="presParOf" srcId="{E17F342A-3FC0-4FEC-A5F2-142EB459353F}" destId="{A7E0389D-E3D6-43DC-8664-93452EC54E6C}" srcOrd="1" destOrd="0" presId="urn:microsoft.com/office/officeart/2005/8/layout/hierarchy1"/>
    <dgm:cxn modelId="{DB26E4BC-D98C-461D-B23D-06473C102ECC}" type="presParOf" srcId="{A7E0389D-E3D6-43DC-8664-93452EC54E6C}" destId="{3B2352D1-8816-4D41-A7E5-503E24F1A1D1}" srcOrd="0" destOrd="0" presId="urn:microsoft.com/office/officeart/2005/8/layout/hierarchy1"/>
    <dgm:cxn modelId="{1E46DA20-AEEA-4292-8E81-186EDC67A611}" type="presParOf" srcId="{A7E0389D-E3D6-43DC-8664-93452EC54E6C}" destId="{B29A7C8D-5C98-48AD-93D1-6E028A08593C}" srcOrd="1" destOrd="0" presId="urn:microsoft.com/office/officeart/2005/8/layout/hierarchy1"/>
    <dgm:cxn modelId="{8B918066-4A2A-46AB-B2B1-F20EF8865359}" type="presParOf" srcId="{B29A7C8D-5C98-48AD-93D1-6E028A08593C}" destId="{5D48D3FE-8821-4907-8BFE-D31CF134A06C}" srcOrd="0" destOrd="0" presId="urn:microsoft.com/office/officeart/2005/8/layout/hierarchy1"/>
    <dgm:cxn modelId="{18584745-830F-45B0-81EB-20944B6C76B4}" type="presParOf" srcId="{5D48D3FE-8821-4907-8BFE-D31CF134A06C}" destId="{CCEFB598-74A6-42D0-B86F-5EB4D0B16BFA}" srcOrd="0" destOrd="0" presId="urn:microsoft.com/office/officeart/2005/8/layout/hierarchy1"/>
    <dgm:cxn modelId="{64F2F7C2-7BA9-4D75-846A-B2C5101CE885}" type="presParOf" srcId="{5D48D3FE-8821-4907-8BFE-D31CF134A06C}" destId="{C6AAB32E-BE98-4150-9E10-FD346DD599E1}" srcOrd="1" destOrd="0" presId="urn:microsoft.com/office/officeart/2005/8/layout/hierarchy1"/>
    <dgm:cxn modelId="{9870D56F-BDD9-409A-822C-B38A6520E92E}" type="presParOf" srcId="{B29A7C8D-5C98-48AD-93D1-6E028A08593C}" destId="{7C0DF2F0-374A-44F3-9893-A744BF874506}" srcOrd="1" destOrd="0" presId="urn:microsoft.com/office/officeart/2005/8/layout/hierarchy1"/>
    <dgm:cxn modelId="{172D80BC-4A3E-4099-8C11-474C620437F7}" type="presParOf" srcId="{7C0DF2F0-374A-44F3-9893-A744BF874506}" destId="{E6E60A18-0DA8-4228-8A3D-61D3B2B9D5E8}" srcOrd="0" destOrd="0" presId="urn:microsoft.com/office/officeart/2005/8/layout/hierarchy1"/>
    <dgm:cxn modelId="{EDFF6B4D-7291-4750-A3A4-A57F6B37C599}" type="presParOf" srcId="{7C0DF2F0-374A-44F3-9893-A744BF874506}" destId="{3EEEB9BB-519B-4320-ACA0-A66C618BB8C1}" srcOrd="1" destOrd="0" presId="urn:microsoft.com/office/officeart/2005/8/layout/hierarchy1"/>
    <dgm:cxn modelId="{644363FA-E908-43AD-B93D-8E17FCFD28C7}" type="presParOf" srcId="{3EEEB9BB-519B-4320-ACA0-A66C618BB8C1}" destId="{F2AED455-D8C5-40F7-8A79-3D5DD93DA137}" srcOrd="0" destOrd="0" presId="urn:microsoft.com/office/officeart/2005/8/layout/hierarchy1"/>
    <dgm:cxn modelId="{DEBF0D15-54ED-4784-BAF1-13F4CB815FF1}" type="presParOf" srcId="{F2AED455-D8C5-40F7-8A79-3D5DD93DA137}" destId="{18A95338-6AB9-4968-AD3F-2FF07395807D}" srcOrd="0" destOrd="0" presId="urn:microsoft.com/office/officeart/2005/8/layout/hierarchy1"/>
    <dgm:cxn modelId="{8C79127C-A830-4B44-B65A-5FE3A3D9CA9C}" type="presParOf" srcId="{F2AED455-D8C5-40F7-8A79-3D5DD93DA137}" destId="{BF78F489-FB33-41EA-8017-3F7A866714B1}" srcOrd="1" destOrd="0" presId="urn:microsoft.com/office/officeart/2005/8/layout/hierarchy1"/>
    <dgm:cxn modelId="{668EF51C-2423-439B-B595-A28B42528C8B}" type="presParOf" srcId="{3EEEB9BB-519B-4320-ACA0-A66C618BB8C1}" destId="{C03ACE17-955B-419B-BD73-56DD52F8CCA5}" srcOrd="1" destOrd="0" presId="urn:microsoft.com/office/officeart/2005/8/layout/hierarchy1"/>
    <dgm:cxn modelId="{D2E7F086-D09B-4E2A-BEA0-A6DA92730073}" type="presParOf" srcId="{7C0DF2F0-374A-44F3-9893-A744BF874506}" destId="{ADFA7EBD-B41C-455E-969C-D996B0A608AC}" srcOrd="2" destOrd="0" presId="urn:microsoft.com/office/officeart/2005/8/layout/hierarchy1"/>
    <dgm:cxn modelId="{B4BF3257-475E-47C9-AD3D-69988422ED68}" type="presParOf" srcId="{7C0DF2F0-374A-44F3-9893-A744BF874506}" destId="{898FB735-CCCF-4C53-B2A6-2C640EF763C9}" srcOrd="3" destOrd="0" presId="urn:microsoft.com/office/officeart/2005/8/layout/hierarchy1"/>
    <dgm:cxn modelId="{5E29E32C-EA19-4E94-9068-A1154B8A93AF}" type="presParOf" srcId="{898FB735-CCCF-4C53-B2A6-2C640EF763C9}" destId="{954DA9A3-7C2D-4B32-B480-873EBE5B6A4B}" srcOrd="0" destOrd="0" presId="urn:microsoft.com/office/officeart/2005/8/layout/hierarchy1"/>
    <dgm:cxn modelId="{8F715DE7-B592-4D1C-8BF0-6ACFBC8B5882}" type="presParOf" srcId="{954DA9A3-7C2D-4B32-B480-873EBE5B6A4B}" destId="{F281947A-C4B4-42DC-8DC6-268CC51DF956}" srcOrd="0" destOrd="0" presId="urn:microsoft.com/office/officeart/2005/8/layout/hierarchy1"/>
    <dgm:cxn modelId="{56B27CB0-3272-4BB1-9FA2-CC0E98BB7C44}" type="presParOf" srcId="{954DA9A3-7C2D-4B32-B480-873EBE5B6A4B}" destId="{5BFFBBDB-6CC1-4AB2-9BF1-F301761CF717}" srcOrd="1" destOrd="0" presId="urn:microsoft.com/office/officeart/2005/8/layout/hierarchy1"/>
    <dgm:cxn modelId="{B4837993-08A4-4A15-A327-23ADBA84DFBF}" type="presParOf" srcId="{898FB735-CCCF-4C53-B2A6-2C640EF763C9}" destId="{65741EAF-698F-495B-83F1-3312D07FB8A0}" srcOrd="1" destOrd="0" presId="urn:microsoft.com/office/officeart/2005/8/layout/hierarchy1"/>
    <dgm:cxn modelId="{9818E3E2-3C09-4DBD-98D0-A788D5C4FEE1}" type="presParOf" srcId="{7C0DF2F0-374A-44F3-9893-A744BF874506}" destId="{B7377AFD-A0B6-4541-8F02-5E8B1854E143}" srcOrd="4" destOrd="0" presId="urn:microsoft.com/office/officeart/2005/8/layout/hierarchy1"/>
    <dgm:cxn modelId="{14C782D7-7DD8-48AD-9CA5-2F5CBE9C7771}" type="presParOf" srcId="{7C0DF2F0-374A-44F3-9893-A744BF874506}" destId="{71DB3169-27CA-4E34-902C-6B5E6DAE05F8}" srcOrd="5" destOrd="0" presId="urn:microsoft.com/office/officeart/2005/8/layout/hierarchy1"/>
    <dgm:cxn modelId="{54F7F7A1-9737-4238-9B42-F96AC529935A}" type="presParOf" srcId="{71DB3169-27CA-4E34-902C-6B5E6DAE05F8}" destId="{DA2925DF-07B4-444F-8791-BFBEB64386E2}" srcOrd="0" destOrd="0" presId="urn:microsoft.com/office/officeart/2005/8/layout/hierarchy1"/>
    <dgm:cxn modelId="{DC81B10E-6E4C-4299-A2C4-49D117FFD21C}" type="presParOf" srcId="{DA2925DF-07B4-444F-8791-BFBEB64386E2}" destId="{2E37F1E2-1863-4C89-9DDF-10117D946318}" srcOrd="0" destOrd="0" presId="urn:microsoft.com/office/officeart/2005/8/layout/hierarchy1"/>
    <dgm:cxn modelId="{7D0647EF-88F3-46EA-82F1-EA9EDF5DBEBA}" type="presParOf" srcId="{DA2925DF-07B4-444F-8791-BFBEB64386E2}" destId="{CC3718EA-3C56-41EE-B652-2DDE6E75B32E}" srcOrd="1" destOrd="0" presId="urn:microsoft.com/office/officeart/2005/8/layout/hierarchy1"/>
    <dgm:cxn modelId="{679A58D4-8D0B-40F6-9006-D8EC0A79A626}" type="presParOf" srcId="{71DB3169-27CA-4E34-902C-6B5E6DAE05F8}" destId="{5790B895-C239-4698-8E1F-63BFF8730A81}" srcOrd="1" destOrd="0" presId="urn:microsoft.com/office/officeart/2005/8/layout/hierarchy1"/>
    <dgm:cxn modelId="{0E2E17AC-C444-4D30-A8D0-CB8D7F50C028}" type="presParOf" srcId="{A7E0389D-E3D6-43DC-8664-93452EC54E6C}" destId="{273050C1-2E8C-4A3C-8733-1617FF050DBE}" srcOrd="2" destOrd="0" presId="urn:microsoft.com/office/officeart/2005/8/layout/hierarchy1"/>
    <dgm:cxn modelId="{79386C56-4241-465B-98CD-1FD88904CCE5}" type="presParOf" srcId="{A7E0389D-E3D6-43DC-8664-93452EC54E6C}" destId="{11F9F9FC-16D1-41E8-9669-EB913B868DB2}" srcOrd="3" destOrd="0" presId="urn:microsoft.com/office/officeart/2005/8/layout/hierarchy1"/>
    <dgm:cxn modelId="{228D6478-02A5-4389-B498-87DD5F1FF8C8}" type="presParOf" srcId="{11F9F9FC-16D1-41E8-9669-EB913B868DB2}" destId="{BF867015-70C8-4056-BFC0-1FC2F6FA6B5E}" srcOrd="0" destOrd="0" presId="urn:microsoft.com/office/officeart/2005/8/layout/hierarchy1"/>
    <dgm:cxn modelId="{ABF324ED-0E2D-4830-9107-6AF3E0DC8908}" type="presParOf" srcId="{BF867015-70C8-4056-BFC0-1FC2F6FA6B5E}" destId="{D3D72DBB-F967-4B72-B582-D68456A8C75F}" srcOrd="0" destOrd="0" presId="urn:microsoft.com/office/officeart/2005/8/layout/hierarchy1"/>
    <dgm:cxn modelId="{69000058-5EB5-4EF8-B515-F2CF75B47094}" type="presParOf" srcId="{BF867015-70C8-4056-BFC0-1FC2F6FA6B5E}" destId="{E69AA7DC-0560-438E-9434-598E77E6204D}" srcOrd="1" destOrd="0" presId="urn:microsoft.com/office/officeart/2005/8/layout/hierarchy1"/>
    <dgm:cxn modelId="{5E400932-515D-4E56-8F46-803CE8653132}" type="presParOf" srcId="{11F9F9FC-16D1-41E8-9669-EB913B868DB2}" destId="{929C0BC6-8B0F-483D-B1B3-8E14229A03A4}" srcOrd="1" destOrd="0" presId="urn:microsoft.com/office/officeart/2005/8/layout/hierarchy1"/>
    <dgm:cxn modelId="{EBE46341-8A4D-4219-AE73-63A881489F10}" type="presParOf" srcId="{929C0BC6-8B0F-483D-B1B3-8E14229A03A4}" destId="{CF660EB0-E49B-4DAD-B816-789E6025AB7F}" srcOrd="0" destOrd="0" presId="urn:microsoft.com/office/officeart/2005/8/layout/hierarchy1"/>
    <dgm:cxn modelId="{C3E8A5C3-1225-4580-8C91-B1C72DEEA7B2}" type="presParOf" srcId="{929C0BC6-8B0F-483D-B1B3-8E14229A03A4}" destId="{BAF63597-83C6-4252-8209-5F9F47668C11}" srcOrd="1" destOrd="0" presId="urn:microsoft.com/office/officeart/2005/8/layout/hierarchy1"/>
    <dgm:cxn modelId="{3C2B93BC-2FF2-40CA-89BC-EAB759ACD1AC}" type="presParOf" srcId="{BAF63597-83C6-4252-8209-5F9F47668C11}" destId="{CB7619DD-D11F-4D4E-81A8-DFF8041AE12B}" srcOrd="0" destOrd="0" presId="urn:microsoft.com/office/officeart/2005/8/layout/hierarchy1"/>
    <dgm:cxn modelId="{9D7435D8-0833-4DF8-98E7-70ADB6B3E630}" type="presParOf" srcId="{CB7619DD-D11F-4D4E-81A8-DFF8041AE12B}" destId="{0D96EE07-AF39-456D-AEE4-94E31A5F1A8E}" srcOrd="0" destOrd="0" presId="urn:microsoft.com/office/officeart/2005/8/layout/hierarchy1"/>
    <dgm:cxn modelId="{7551909F-BCF7-44C1-AA23-86911EC27123}" type="presParOf" srcId="{CB7619DD-D11F-4D4E-81A8-DFF8041AE12B}" destId="{C28EC1D4-4FE8-47C3-BA64-EF9E0EB7870B}" srcOrd="1" destOrd="0" presId="urn:microsoft.com/office/officeart/2005/8/layout/hierarchy1"/>
    <dgm:cxn modelId="{E29DCACE-3467-40A5-A70E-1F6FF16502A5}" type="presParOf" srcId="{BAF63597-83C6-4252-8209-5F9F47668C11}" destId="{660F2B34-EC43-4533-B881-E9D36A261598}" srcOrd="1" destOrd="0" presId="urn:microsoft.com/office/officeart/2005/8/layout/hierarchy1"/>
    <dgm:cxn modelId="{C4318CAA-7B29-47DF-A3CA-FFCCE2FE66FF}" type="presParOf" srcId="{929C0BC6-8B0F-483D-B1B3-8E14229A03A4}" destId="{6EE83928-462B-49D5-A2AA-A0AA3A4009F8}" srcOrd="2" destOrd="0" presId="urn:microsoft.com/office/officeart/2005/8/layout/hierarchy1"/>
    <dgm:cxn modelId="{346F3130-B192-4350-ABFE-C1973AB18226}" type="presParOf" srcId="{929C0BC6-8B0F-483D-B1B3-8E14229A03A4}" destId="{5D3186F0-7523-415F-94F0-9305788798C9}" srcOrd="3" destOrd="0" presId="urn:microsoft.com/office/officeart/2005/8/layout/hierarchy1"/>
    <dgm:cxn modelId="{7D8F4D3A-3DEF-4B9C-B67F-091A7D9FA19A}" type="presParOf" srcId="{5D3186F0-7523-415F-94F0-9305788798C9}" destId="{5BC7F48E-49A9-454D-9DD8-0199A87229FA}" srcOrd="0" destOrd="0" presId="urn:microsoft.com/office/officeart/2005/8/layout/hierarchy1"/>
    <dgm:cxn modelId="{859BACB0-E2DE-47C1-B464-0A6383602615}" type="presParOf" srcId="{5BC7F48E-49A9-454D-9DD8-0199A87229FA}" destId="{2C4F93CB-B751-4C37-8962-0A0E7DE7D688}" srcOrd="0" destOrd="0" presId="urn:microsoft.com/office/officeart/2005/8/layout/hierarchy1"/>
    <dgm:cxn modelId="{1C61BF0E-FB04-4FF7-A180-4F2529A34E22}" type="presParOf" srcId="{5BC7F48E-49A9-454D-9DD8-0199A87229FA}" destId="{4FAEABED-C173-4CB5-B3D6-61E808E6849C}" srcOrd="1" destOrd="0" presId="urn:microsoft.com/office/officeart/2005/8/layout/hierarchy1"/>
    <dgm:cxn modelId="{6D6726B8-C704-415C-980F-735D78FB2260}" type="presParOf" srcId="{5D3186F0-7523-415F-94F0-9305788798C9}" destId="{D67B0988-C5AD-4190-A42B-6D2ABBEBDD4D}" srcOrd="1" destOrd="0" presId="urn:microsoft.com/office/officeart/2005/8/layout/hierarchy1"/>
    <dgm:cxn modelId="{B7C6E7F0-0235-4C0F-89EA-2C9322586CFF}" type="presParOf" srcId="{A7E0389D-E3D6-43DC-8664-93452EC54E6C}" destId="{FDC51B10-284C-4EED-B338-D9B691B0ADC0}" srcOrd="4" destOrd="0" presId="urn:microsoft.com/office/officeart/2005/8/layout/hierarchy1"/>
    <dgm:cxn modelId="{57E8645A-8A9B-4D99-A4E5-AEAF288FF8B7}" type="presParOf" srcId="{A7E0389D-E3D6-43DC-8664-93452EC54E6C}" destId="{4C82584D-8D1D-4A09-9C3F-AD083AB6FB58}" srcOrd="5" destOrd="0" presId="urn:microsoft.com/office/officeart/2005/8/layout/hierarchy1"/>
    <dgm:cxn modelId="{56DFA53A-0614-4CD7-B864-C38ABA257D93}" type="presParOf" srcId="{4C82584D-8D1D-4A09-9C3F-AD083AB6FB58}" destId="{0E851541-A195-47D4-8704-1CBEE303B415}" srcOrd="0" destOrd="0" presId="urn:microsoft.com/office/officeart/2005/8/layout/hierarchy1"/>
    <dgm:cxn modelId="{6D886202-789A-4DC0-82FB-DE6A550665AF}" type="presParOf" srcId="{0E851541-A195-47D4-8704-1CBEE303B415}" destId="{420C2FA1-C6D2-45E3-B5D5-EF7C782191A0}" srcOrd="0" destOrd="0" presId="urn:microsoft.com/office/officeart/2005/8/layout/hierarchy1"/>
    <dgm:cxn modelId="{AAA9ABAF-E69A-4E1D-97EF-275977B06F30}" type="presParOf" srcId="{0E851541-A195-47D4-8704-1CBEE303B415}" destId="{3D85303F-38FC-4FFE-9ABF-919A1E7C55BE}" srcOrd="1" destOrd="0" presId="urn:microsoft.com/office/officeart/2005/8/layout/hierarchy1"/>
    <dgm:cxn modelId="{AABF60FD-EAD4-47AE-B82C-15E4902060A6}" type="presParOf" srcId="{4C82584D-8D1D-4A09-9C3F-AD083AB6FB58}" destId="{AB0EEA05-5F8A-4806-9580-5C048394E189}" srcOrd="1" destOrd="0" presId="urn:microsoft.com/office/officeart/2005/8/layout/hierarchy1"/>
    <dgm:cxn modelId="{51638FFE-B7C2-4675-9356-35CDC795BF05}" type="presParOf" srcId="{AB0EEA05-5F8A-4806-9580-5C048394E189}" destId="{911A0C0E-AD70-4FDA-B25D-C11A27D683FC}" srcOrd="0" destOrd="0" presId="urn:microsoft.com/office/officeart/2005/8/layout/hierarchy1"/>
    <dgm:cxn modelId="{3802DBAA-4C64-41EB-B64F-781F9288AF59}" type="presParOf" srcId="{AB0EEA05-5F8A-4806-9580-5C048394E189}" destId="{6FF897B3-64D0-4B61-8097-20043FBC6010}" srcOrd="1" destOrd="0" presId="urn:microsoft.com/office/officeart/2005/8/layout/hierarchy1"/>
    <dgm:cxn modelId="{5D0CA381-CE23-4F67-B332-F473B13A3721}" type="presParOf" srcId="{6FF897B3-64D0-4B61-8097-20043FBC6010}" destId="{09E81248-ADD9-4777-8234-7573C0B15C0C}" srcOrd="0" destOrd="0" presId="urn:microsoft.com/office/officeart/2005/8/layout/hierarchy1"/>
    <dgm:cxn modelId="{B9319283-9345-408A-9B74-80ABD334ED65}" type="presParOf" srcId="{09E81248-ADD9-4777-8234-7573C0B15C0C}" destId="{CA718D38-C3F5-49F4-A5A5-5BF032967BDF}" srcOrd="0" destOrd="0" presId="urn:microsoft.com/office/officeart/2005/8/layout/hierarchy1"/>
    <dgm:cxn modelId="{B754FAA9-9035-44EF-8470-247719AA21D0}" type="presParOf" srcId="{09E81248-ADD9-4777-8234-7573C0B15C0C}" destId="{66BAFFB8-231E-4F42-A14F-D739D4E6251C}" srcOrd="1" destOrd="0" presId="urn:microsoft.com/office/officeart/2005/8/layout/hierarchy1"/>
    <dgm:cxn modelId="{3A784828-789A-4037-8B4A-02C4A6011140}" type="presParOf" srcId="{6FF897B3-64D0-4B61-8097-20043FBC6010}" destId="{5572AFEE-E7A3-418A-8CAD-4ED77A5DFCF3}" srcOrd="1" destOrd="0" presId="urn:microsoft.com/office/officeart/2005/8/layout/hierarchy1"/>
    <dgm:cxn modelId="{BFC77699-8703-4B1A-9B04-F6CE931BE30A}" type="presParOf" srcId="{AB0EEA05-5F8A-4806-9580-5C048394E189}" destId="{5D60692A-E288-4B23-8FF5-8456AC0F828A}" srcOrd="2" destOrd="0" presId="urn:microsoft.com/office/officeart/2005/8/layout/hierarchy1"/>
    <dgm:cxn modelId="{002FD2E0-C814-4A9C-B862-38C5414FCF90}" type="presParOf" srcId="{AB0EEA05-5F8A-4806-9580-5C048394E189}" destId="{C0F3FB30-33F4-47F7-A542-54A9606A9BBD}" srcOrd="3" destOrd="0" presId="urn:microsoft.com/office/officeart/2005/8/layout/hierarchy1"/>
    <dgm:cxn modelId="{99E6F27B-F962-407D-AED0-DB47C9EF25A5}" type="presParOf" srcId="{C0F3FB30-33F4-47F7-A542-54A9606A9BBD}" destId="{F10BC143-AE74-47B1-803B-4457F2444D92}" srcOrd="0" destOrd="0" presId="urn:microsoft.com/office/officeart/2005/8/layout/hierarchy1"/>
    <dgm:cxn modelId="{F6C22B35-0509-47CC-B5D0-202D7D847428}" type="presParOf" srcId="{F10BC143-AE74-47B1-803B-4457F2444D92}" destId="{BC86E68C-6326-42CD-9A68-C044D204F3D4}" srcOrd="0" destOrd="0" presId="urn:microsoft.com/office/officeart/2005/8/layout/hierarchy1"/>
    <dgm:cxn modelId="{4F1B5B7F-AA80-4263-ADEC-4F4FCEB8CA78}" type="presParOf" srcId="{F10BC143-AE74-47B1-803B-4457F2444D92}" destId="{AAA8481A-85E2-4F88-8105-E8A762848179}" srcOrd="1" destOrd="0" presId="urn:microsoft.com/office/officeart/2005/8/layout/hierarchy1"/>
    <dgm:cxn modelId="{92AB8CD8-525D-49DB-892B-E40DBF574929}" type="presParOf" srcId="{C0F3FB30-33F4-47F7-A542-54A9606A9BBD}" destId="{8CD0F48A-F115-44B0-82B5-EE8874DEEEBC}" srcOrd="1" destOrd="0" presId="urn:microsoft.com/office/officeart/2005/8/layout/hierarchy1"/>
    <dgm:cxn modelId="{99BACC37-1FC7-4CB2-B28C-DEFB01065A21}" type="presParOf" srcId="{A7E0389D-E3D6-43DC-8664-93452EC54E6C}" destId="{E8BAA953-FBD0-4163-AC6D-EFA726583E2F}" srcOrd="6" destOrd="0" presId="urn:microsoft.com/office/officeart/2005/8/layout/hierarchy1"/>
    <dgm:cxn modelId="{46074BEF-11A6-479B-8852-D4C029BD59A5}" type="presParOf" srcId="{A7E0389D-E3D6-43DC-8664-93452EC54E6C}" destId="{D1583336-5705-45E9-BE3E-47B86C3329B4}" srcOrd="7" destOrd="0" presId="urn:microsoft.com/office/officeart/2005/8/layout/hierarchy1"/>
    <dgm:cxn modelId="{5E7F4D2D-3A4E-496B-9AC4-3E03E790F88F}" type="presParOf" srcId="{D1583336-5705-45E9-BE3E-47B86C3329B4}" destId="{B2FDEE5F-CD8F-42E0-981D-E1D6FBBD2EB1}" srcOrd="0" destOrd="0" presId="urn:microsoft.com/office/officeart/2005/8/layout/hierarchy1"/>
    <dgm:cxn modelId="{8796967A-50C4-4FBD-BA59-4233F7652D4A}" type="presParOf" srcId="{B2FDEE5F-CD8F-42E0-981D-E1D6FBBD2EB1}" destId="{3E191714-0FE3-4A3E-B132-1D17EFED8DC6}" srcOrd="0" destOrd="0" presId="urn:microsoft.com/office/officeart/2005/8/layout/hierarchy1"/>
    <dgm:cxn modelId="{A4324A6D-2CB9-4DD7-B2E8-55505F59D94E}" type="presParOf" srcId="{B2FDEE5F-CD8F-42E0-981D-E1D6FBBD2EB1}" destId="{E2C99046-2E05-4474-AEC7-063519E02800}" srcOrd="1" destOrd="0" presId="urn:microsoft.com/office/officeart/2005/8/layout/hierarchy1"/>
    <dgm:cxn modelId="{C7AABDFD-40A2-4A54-A244-AD8EED1A4D24}" type="presParOf" srcId="{D1583336-5705-45E9-BE3E-47B86C3329B4}" destId="{CF8ED743-D21B-4910-948F-D159779CDF64}" srcOrd="1" destOrd="0" presId="urn:microsoft.com/office/officeart/2005/8/layout/hierarchy1"/>
    <dgm:cxn modelId="{590B2F0F-4F29-4539-B606-6EB54E3DFFAA}" type="presParOf" srcId="{CF8ED743-D21B-4910-948F-D159779CDF64}" destId="{6D5D47AB-6F7E-4C27-AA45-F4D220641B47}" srcOrd="0" destOrd="0" presId="urn:microsoft.com/office/officeart/2005/8/layout/hierarchy1"/>
    <dgm:cxn modelId="{F0C7AF39-1A5E-48C6-BC29-D98BB3F71A1A}" type="presParOf" srcId="{CF8ED743-D21B-4910-948F-D159779CDF64}" destId="{557C900A-5874-42D9-97C4-92E0E38ACC73}" srcOrd="1" destOrd="0" presId="urn:microsoft.com/office/officeart/2005/8/layout/hierarchy1"/>
    <dgm:cxn modelId="{E346A04B-777C-49AF-A696-382CCFE821D0}" type="presParOf" srcId="{557C900A-5874-42D9-97C4-92E0E38ACC73}" destId="{4A2174EB-4059-4D89-9B99-7FBB51E659D3}" srcOrd="0" destOrd="0" presId="urn:microsoft.com/office/officeart/2005/8/layout/hierarchy1"/>
    <dgm:cxn modelId="{7DAA4128-0712-4E49-BB66-460F47C80A32}" type="presParOf" srcId="{4A2174EB-4059-4D89-9B99-7FBB51E659D3}" destId="{572FEA38-8B1E-4352-B66C-735CD9D5C08B}" srcOrd="0" destOrd="0" presId="urn:microsoft.com/office/officeart/2005/8/layout/hierarchy1"/>
    <dgm:cxn modelId="{1ABCFA6D-A8FB-4F60-9FA1-4AB5C386A00A}" type="presParOf" srcId="{4A2174EB-4059-4D89-9B99-7FBB51E659D3}" destId="{D25732C6-E769-45A9-9EDD-E27807B75F5D}" srcOrd="1" destOrd="0" presId="urn:microsoft.com/office/officeart/2005/8/layout/hierarchy1"/>
    <dgm:cxn modelId="{443821C2-8799-4C36-BDDF-3C1C21FB51A8}" type="presParOf" srcId="{557C900A-5874-42D9-97C4-92E0E38ACC73}" destId="{421DA9E8-8844-42A6-848C-A1897AB118B1}" srcOrd="1" destOrd="0" presId="urn:microsoft.com/office/officeart/2005/8/layout/hierarchy1"/>
    <dgm:cxn modelId="{E11EE9A2-AEB0-40AD-82F6-9AD8B90316EA}" type="presParOf" srcId="{CF8ED743-D21B-4910-948F-D159779CDF64}" destId="{F940258D-99C9-4175-AE8B-2C610C35328B}" srcOrd="2" destOrd="0" presId="urn:microsoft.com/office/officeart/2005/8/layout/hierarchy1"/>
    <dgm:cxn modelId="{176224C6-1DDE-4E61-A142-4805192FDDBF}" type="presParOf" srcId="{CF8ED743-D21B-4910-948F-D159779CDF64}" destId="{0AAB7061-F564-4FCE-9646-8261BD4E31C0}" srcOrd="3" destOrd="0" presId="urn:microsoft.com/office/officeart/2005/8/layout/hierarchy1"/>
    <dgm:cxn modelId="{EEFF28CA-FA1D-4D2C-9F99-410F5C667FFD}" type="presParOf" srcId="{0AAB7061-F564-4FCE-9646-8261BD4E31C0}" destId="{4B34B3D0-FEC1-48E8-9A80-44190C792230}" srcOrd="0" destOrd="0" presId="urn:microsoft.com/office/officeart/2005/8/layout/hierarchy1"/>
    <dgm:cxn modelId="{475B58B6-F611-4999-94B7-F877371C961A}" type="presParOf" srcId="{4B34B3D0-FEC1-48E8-9A80-44190C792230}" destId="{B1D21959-B635-4D9F-89FC-CB391C57D8F6}" srcOrd="0" destOrd="0" presId="urn:microsoft.com/office/officeart/2005/8/layout/hierarchy1"/>
    <dgm:cxn modelId="{FF492FEE-9EF4-441A-9F92-9DCB0CB25044}" type="presParOf" srcId="{4B34B3D0-FEC1-48E8-9A80-44190C792230}" destId="{0EDB35A1-9F35-435C-A712-2F58C1AB0857}" srcOrd="1" destOrd="0" presId="urn:microsoft.com/office/officeart/2005/8/layout/hierarchy1"/>
    <dgm:cxn modelId="{77746C62-7906-4074-8B43-C8736045CA58}" type="presParOf" srcId="{0AAB7061-F564-4FCE-9646-8261BD4E31C0}" destId="{7B806048-EBA4-4463-A830-FE6D92BFC16D}"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26C65C-B43A-4AB4-AEFB-8755E2F93193}">
      <dsp:nvSpPr>
        <dsp:cNvPr id="0" name=""/>
        <dsp:cNvSpPr/>
      </dsp:nvSpPr>
      <dsp:spPr>
        <a:xfrm>
          <a:off x="11513350" y="2908495"/>
          <a:ext cx="845621" cy="201219"/>
        </a:xfrm>
        <a:custGeom>
          <a:avLst/>
          <a:gdLst/>
          <a:ahLst/>
          <a:cxnLst/>
          <a:rect l="0" t="0" r="0" b="0"/>
          <a:pathLst>
            <a:path>
              <a:moveTo>
                <a:pt x="0" y="0"/>
              </a:moveTo>
              <a:lnTo>
                <a:pt x="0" y="137125"/>
              </a:lnTo>
              <a:lnTo>
                <a:pt x="845621" y="137125"/>
              </a:lnTo>
              <a:lnTo>
                <a:pt x="845621"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024BF05-6B66-4605-B0DF-0F545BAFFEA6}">
      <dsp:nvSpPr>
        <dsp:cNvPr id="0" name=""/>
        <dsp:cNvSpPr/>
      </dsp:nvSpPr>
      <dsp:spPr>
        <a:xfrm>
          <a:off x="11467630" y="2908495"/>
          <a:ext cx="91440" cy="201219"/>
        </a:xfrm>
        <a:custGeom>
          <a:avLst/>
          <a:gdLst/>
          <a:ahLst/>
          <a:cxnLst/>
          <a:rect l="0" t="0" r="0" b="0"/>
          <a:pathLst>
            <a:path>
              <a:moveTo>
                <a:pt x="45720" y="0"/>
              </a:moveTo>
              <a:lnTo>
                <a:pt x="45720"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530CD30-9334-4C03-9257-C2FC0EB43A5E}">
      <dsp:nvSpPr>
        <dsp:cNvPr id="0" name=""/>
        <dsp:cNvSpPr/>
      </dsp:nvSpPr>
      <dsp:spPr>
        <a:xfrm>
          <a:off x="10667729" y="2908495"/>
          <a:ext cx="845621" cy="201219"/>
        </a:xfrm>
        <a:custGeom>
          <a:avLst/>
          <a:gdLst/>
          <a:ahLst/>
          <a:cxnLst/>
          <a:rect l="0" t="0" r="0" b="0"/>
          <a:pathLst>
            <a:path>
              <a:moveTo>
                <a:pt x="845621" y="0"/>
              </a:moveTo>
              <a:lnTo>
                <a:pt x="845621" y="137125"/>
              </a:lnTo>
              <a:lnTo>
                <a:pt x="0" y="137125"/>
              </a:lnTo>
              <a:lnTo>
                <a:pt x="0"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2614482-FE34-40FD-A370-5F490E3852D5}">
      <dsp:nvSpPr>
        <dsp:cNvPr id="0" name=""/>
        <dsp:cNvSpPr/>
      </dsp:nvSpPr>
      <dsp:spPr>
        <a:xfrm>
          <a:off x="10186867" y="2136645"/>
          <a:ext cx="1326482" cy="201219"/>
        </a:xfrm>
        <a:custGeom>
          <a:avLst/>
          <a:gdLst/>
          <a:ahLst/>
          <a:cxnLst/>
          <a:rect l="0" t="0" r="0" b="0"/>
          <a:pathLst>
            <a:path>
              <a:moveTo>
                <a:pt x="0" y="0"/>
              </a:moveTo>
              <a:lnTo>
                <a:pt x="0" y="137125"/>
              </a:lnTo>
              <a:lnTo>
                <a:pt x="1326482" y="137125"/>
              </a:lnTo>
              <a:lnTo>
                <a:pt x="1326482" y="201219"/>
              </a:lnTo>
            </a:path>
          </a:pathLst>
        </a:custGeom>
        <a:noFill/>
        <a:ln w="25400" cap="flat" cmpd="sng" algn="ctr">
          <a:solidFill>
            <a:schemeClr val="accent3">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6D18368-B9D7-4032-83B6-C4326BAF7B66}">
      <dsp:nvSpPr>
        <dsp:cNvPr id="0" name=""/>
        <dsp:cNvSpPr/>
      </dsp:nvSpPr>
      <dsp:spPr>
        <a:xfrm>
          <a:off x="8999216" y="3099620"/>
          <a:ext cx="718302" cy="201219"/>
        </a:xfrm>
        <a:custGeom>
          <a:avLst/>
          <a:gdLst/>
          <a:ahLst/>
          <a:cxnLst/>
          <a:rect l="0" t="0" r="0" b="0"/>
          <a:pathLst>
            <a:path>
              <a:moveTo>
                <a:pt x="0" y="0"/>
              </a:moveTo>
              <a:lnTo>
                <a:pt x="0" y="137125"/>
              </a:lnTo>
              <a:lnTo>
                <a:pt x="718302" y="137125"/>
              </a:lnTo>
              <a:lnTo>
                <a:pt x="718302"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54BB22C-7F29-4E34-BA48-BA23CAAE704D}">
      <dsp:nvSpPr>
        <dsp:cNvPr id="0" name=""/>
        <dsp:cNvSpPr/>
      </dsp:nvSpPr>
      <dsp:spPr>
        <a:xfrm>
          <a:off x="8953496" y="3099620"/>
          <a:ext cx="91440" cy="201219"/>
        </a:xfrm>
        <a:custGeom>
          <a:avLst/>
          <a:gdLst/>
          <a:ahLst/>
          <a:cxnLst/>
          <a:rect l="0" t="0" r="0" b="0"/>
          <a:pathLst>
            <a:path>
              <a:moveTo>
                <a:pt x="45720" y="0"/>
              </a:moveTo>
              <a:lnTo>
                <a:pt x="45720" y="137125"/>
              </a:lnTo>
              <a:lnTo>
                <a:pt x="72571" y="137125"/>
              </a:lnTo>
              <a:lnTo>
                <a:pt x="72571"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DAD06FB-4671-46D6-AD98-8E9E26534B9E}">
      <dsp:nvSpPr>
        <dsp:cNvPr id="0" name=""/>
        <dsp:cNvSpPr/>
      </dsp:nvSpPr>
      <dsp:spPr>
        <a:xfrm>
          <a:off x="8307765" y="3099620"/>
          <a:ext cx="691451" cy="201219"/>
        </a:xfrm>
        <a:custGeom>
          <a:avLst/>
          <a:gdLst/>
          <a:ahLst/>
          <a:cxnLst/>
          <a:rect l="0" t="0" r="0" b="0"/>
          <a:pathLst>
            <a:path>
              <a:moveTo>
                <a:pt x="691451" y="0"/>
              </a:moveTo>
              <a:lnTo>
                <a:pt x="691451" y="137125"/>
              </a:lnTo>
              <a:lnTo>
                <a:pt x="0" y="137125"/>
              </a:lnTo>
              <a:lnTo>
                <a:pt x="0"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8E1F8C-5DFF-4CFC-8031-E38F30A005C3}">
      <dsp:nvSpPr>
        <dsp:cNvPr id="0" name=""/>
        <dsp:cNvSpPr/>
      </dsp:nvSpPr>
      <dsp:spPr>
        <a:xfrm>
          <a:off x="8999216" y="2136645"/>
          <a:ext cx="1187651" cy="201219"/>
        </a:xfrm>
        <a:custGeom>
          <a:avLst/>
          <a:gdLst/>
          <a:ahLst/>
          <a:cxnLst/>
          <a:rect l="0" t="0" r="0" b="0"/>
          <a:pathLst>
            <a:path>
              <a:moveTo>
                <a:pt x="1187651" y="0"/>
              </a:moveTo>
              <a:lnTo>
                <a:pt x="1187651" y="137125"/>
              </a:lnTo>
              <a:lnTo>
                <a:pt x="0" y="137125"/>
              </a:lnTo>
              <a:lnTo>
                <a:pt x="0" y="201219"/>
              </a:lnTo>
            </a:path>
          </a:pathLst>
        </a:custGeom>
        <a:noFill/>
        <a:ln w="25400" cap="flat" cmpd="sng" algn="ctr">
          <a:solidFill>
            <a:schemeClr val="accent3">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5125BF8-AB57-4633-A2BC-55A5C88FF90A}">
      <dsp:nvSpPr>
        <dsp:cNvPr id="0" name=""/>
        <dsp:cNvSpPr/>
      </dsp:nvSpPr>
      <dsp:spPr>
        <a:xfrm>
          <a:off x="6263150" y="885384"/>
          <a:ext cx="3923716" cy="201219"/>
        </a:xfrm>
        <a:custGeom>
          <a:avLst/>
          <a:gdLst/>
          <a:ahLst/>
          <a:cxnLst/>
          <a:rect l="0" t="0" r="0" b="0"/>
          <a:pathLst>
            <a:path>
              <a:moveTo>
                <a:pt x="0" y="0"/>
              </a:moveTo>
              <a:lnTo>
                <a:pt x="0" y="137125"/>
              </a:lnTo>
              <a:lnTo>
                <a:pt x="3923716" y="137125"/>
              </a:lnTo>
              <a:lnTo>
                <a:pt x="3923716" y="201219"/>
              </a:lnTo>
            </a:path>
          </a:pathLst>
        </a:custGeom>
        <a:noFill/>
        <a:ln w="25400" cap="flat" cmpd="sng" algn="ctr">
          <a:solidFill>
            <a:schemeClr val="accent2">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D1BE083-9D6B-441A-B075-02F40DFFFFE9}">
      <dsp:nvSpPr>
        <dsp:cNvPr id="0" name=""/>
        <dsp:cNvSpPr/>
      </dsp:nvSpPr>
      <dsp:spPr>
        <a:xfrm>
          <a:off x="6905711" y="2396801"/>
          <a:ext cx="422810" cy="201219"/>
        </a:xfrm>
        <a:custGeom>
          <a:avLst/>
          <a:gdLst/>
          <a:ahLst/>
          <a:cxnLst/>
          <a:rect l="0" t="0" r="0" b="0"/>
          <a:pathLst>
            <a:path>
              <a:moveTo>
                <a:pt x="0" y="0"/>
              </a:moveTo>
              <a:lnTo>
                <a:pt x="0" y="137125"/>
              </a:lnTo>
              <a:lnTo>
                <a:pt x="422810" y="137125"/>
              </a:lnTo>
              <a:lnTo>
                <a:pt x="422810"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6BF27C1-94D0-470B-922A-09957B35DAE9}">
      <dsp:nvSpPr>
        <dsp:cNvPr id="0" name=""/>
        <dsp:cNvSpPr/>
      </dsp:nvSpPr>
      <dsp:spPr>
        <a:xfrm>
          <a:off x="6482900" y="2396801"/>
          <a:ext cx="422810" cy="201219"/>
        </a:xfrm>
        <a:custGeom>
          <a:avLst/>
          <a:gdLst/>
          <a:ahLst/>
          <a:cxnLst/>
          <a:rect l="0" t="0" r="0" b="0"/>
          <a:pathLst>
            <a:path>
              <a:moveTo>
                <a:pt x="422810" y="0"/>
              </a:moveTo>
              <a:lnTo>
                <a:pt x="422810" y="137125"/>
              </a:lnTo>
              <a:lnTo>
                <a:pt x="0" y="137125"/>
              </a:lnTo>
              <a:lnTo>
                <a:pt x="0"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5A5C39-38A3-4E7F-AD75-00AD497F1662}">
      <dsp:nvSpPr>
        <dsp:cNvPr id="0" name=""/>
        <dsp:cNvSpPr/>
      </dsp:nvSpPr>
      <dsp:spPr>
        <a:xfrm>
          <a:off x="5692918" y="1753845"/>
          <a:ext cx="1212792" cy="201219"/>
        </a:xfrm>
        <a:custGeom>
          <a:avLst/>
          <a:gdLst/>
          <a:ahLst/>
          <a:cxnLst/>
          <a:rect l="0" t="0" r="0" b="0"/>
          <a:pathLst>
            <a:path>
              <a:moveTo>
                <a:pt x="0" y="0"/>
              </a:moveTo>
              <a:lnTo>
                <a:pt x="0" y="137125"/>
              </a:lnTo>
              <a:lnTo>
                <a:pt x="1212792" y="137125"/>
              </a:lnTo>
              <a:lnTo>
                <a:pt x="1212792" y="201219"/>
              </a:lnTo>
            </a:path>
          </a:pathLst>
        </a:custGeom>
        <a:noFill/>
        <a:ln w="25400" cap="flat" cmpd="sng" algn="ctr">
          <a:solidFill>
            <a:schemeClr val="accent3">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2C51B06-BEF0-471A-80CF-340767FD49E3}">
      <dsp:nvSpPr>
        <dsp:cNvPr id="0" name=""/>
        <dsp:cNvSpPr/>
      </dsp:nvSpPr>
      <dsp:spPr>
        <a:xfrm>
          <a:off x="4791658" y="2408079"/>
          <a:ext cx="845621" cy="230668"/>
        </a:xfrm>
        <a:custGeom>
          <a:avLst/>
          <a:gdLst/>
          <a:ahLst/>
          <a:cxnLst/>
          <a:rect l="0" t="0" r="0" b="0"/>
          <a:pathLst>
            <a:path>
              <a:moveTo>
                <a:pt x="0" y="0"/>
              </a:moveTo>
              <a:lnTo>
                <a:pt x="0" y="166574"/>
              </a:lnTo>
              <a:lnTo>
                <a:pt x="845621" y="166574"/>
              </a:lnTo>
              <a:lnTo>
                <a:pt x="845621" y="230668"/>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9235DFF-8E43-4F8D-BF4A-85EB179F539F}">
      <dsp:nvSpPr>
        <dsp:cNvPr id="0" name=""/>
        <dsp:cNvSpPr/>
      </dsp:nvSpPr>
      <dsp:spPr>
        <a:xfrm>
          <a:off x="4745938" y="2408079"/>
          <a:ext cx="91440" cy="187542"/>
        </a:xfrm>
        <a:custGeom>
          <a:avLst/>
          <a:gdLst/>
          <a:ahLst/>
          <a:cxnLst/>
          <a:rect l="0" t="0" r="0" b="0"/>
          <a:pathLst>
            <a:path>
              <a:moveTo>
                <a:pt x="45720" y="0"/>
              </a:moveTo>
              <a:lnTo>
                <a:pt x="45720" y="187542"/>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86D02A-8885-4F65-AFB0-C144294EF721}">
      <dsp:nvSpPr>
        <dsp:cNvPr id="0" name=""/>
        <dsp:cNvSpPr/>
      </dsp:nvSpPr>
      <dsp:spPr>
        <a:xfrm>
          <a:off x="3946037" y="2408079"/>
          <a:ext cx="845621" cy="187542"/>
        </a:xfrm>
        <a:custGeom>
          <a:avLst/>
          <a:gdLst/>
          <a:ahLst/>
          <a:cxnLst/>
          <a:rect l="0" t="0" r="0" b="0"/>
          <a:pathLst>
            <a:path>
              <a:moveTo>
                <a:pt x="845621" y="0"/>
              </a:moveTo>
              <a:lnTo>
                <a:pt x="845621" y="123448"/>
              </a:lnTo>
              <a:lnTo>
                <a:pt x="0" y="123448"/>
              </a:lnTo>
              <a:lnTo>
                <a:pt x="0" y="187542"/>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C46B1CE-76F5-484D-AA7A-FE08A974CD26}">
      <dsp:nvSpPr>
        <dsp:cNvPr id="0" name=""/>
        <dsp:cNvSpPr/>
      </dsp:nvSpPr>
      <dsp:spPr>
        <a:xfrm>
          <a:off x="4791658" y="1753845"/>
          <a:ext cx="901260" cy="214895"/>
        </a:xfrm>
        <a:custGeom>
          <a:avLst/>
          <a:gdLst/>
          <a:ahLst/>
          <a:cxnLst/>
          <a:rect l="0" t="0" r="0" b="0"/>
          <a:pathLst>
            <a:path>
              <a:moveTo>
                <a:pt x="901260" y="0"/>
              </a:moveTo>
              <a:lnTo>
                <a:pt x="901260" y="150801"/>
              </a:lnTo>
              <a:lnTo>
                <a:pt x="0" y="150801"/>
              </a:lnTo>
              <a:lnTo>
                <a:pt x="0" y="214895"/>
              </a:lnTo>
            </a:path>
          </a:pathLst>
        </a:custGeom>
        <a:noFill/>
        <a:ln w="25400" cap="flat" cmpd="sng" algn="ctr">
          <a:solidFill>
            <a:schemeClr val="accent3">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0BC4AC7-26A9-4C2C-B511-6E9601F1D995}">
      <dsp:nvSpPr>
        <dsp:cNvPr id="0" name=""/>
        <dsp:cNvSpPr/>
      </dsp:nvSpPr>
      <dsp:spPr>
        <a:xfrm>
          <a:off x="5692918" y="885384"/>
          <a:ext cx="570232" cy="201219"/>
        </a:xfrm>
        <a:custGeom>
          <a:avLst/>
          <a:gdLst/>
          <a:ahLst/>
          <a:cxnLst/>
          <a:rect l="0" t="0" r="0" b="0"/>
          <a:pathLst>
            <a:path>
              <a:moveTo>
                <a:pt x="570232" y="0"/>
              </a:moveTo>
              <a:lnTo>
                <a:pt x="570232" y="137125"/>
              </a:lnTo>
              <a:lnTo>
                <a:pt x="0" y="137125"/>
              </a:lnTo>
              <a:lnTo>
                <a:pt x="0" y="201219"/>
              </a:lnTo>
            </a:path>
          </a:pathLst>
        </a:custGeom>
        <a:noFill/>
        <a:ln w="25400" cap="flat" cmpd="sng" algn="ctr">
          <a:solidFill>
            <a:schemeClr val="accent2">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E962B00-CBF3-4B72-B20A-4B8C98AE1612}">
      <dsp:nvSpPr>
        <dsp:cNvPr id="0" name=""/>
        <dsp:cNvSpPr/>
      </dsp:nvSpPr>
      <dsp:spPr>
        <a:xfrm>
          <a:off x="2611745" y="2509074"/>
          <a:ext cx="422810" cy="201219"/>
        </a:xfrm>
        <a:custGeom>
          <a:avLst/>
          <a:gdLst/>
          <a:ahLst/>
          <a:cxnLst/>
          <a:rect l="0" t="0" r="0" b="0"/>
          <a:pathLst>
            <a:path>
              <a:moveTo>
                <a:pt x="0" y="0"/>
              </a:moveTo>
              <a:lnTo>
                <a:pt x="0" y="137125"/>
              </a:lnTo>
              <a:lnTo>
                <a:pt x="422810" y="137125"/>
              </a:lnTo>
              <a:lnTo>
                <a:pt x="422810"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33FAA06-ACAD-40F6-8FE3-31FFA17E7F12}">
      <dsp:nvSpPr>
        <dsp:cNvPr id="0" name=""/>
        <dsp:cNvSpPr/>
      </dsp:nvSpPr>
      <dsp:spPr>
        <a:xfrm>
          <a:off x="2188934" y="2509074"/>
          <a:ext cx="422810" cy="201219"/>
        </a:xfrm>
        <a:custGeom>
          <a:avLst/>
          <a:gdLst/>
          <a:ahLst/>
          <a:cxnLst/>
          <a:rect l="0" t="0" r="0" b="0"/>
          <a:pathLst>
            <a:path>
              <a:moveTo>
                <a:pt x="422810" y="0"/>
              </a:moveTo>
              <a:lnTo>
                <a:pt x="422810" y="137125"/>
              </a:lnTo>
              <a:lnTo>
                <a:pt x="0" y="137125"/>
              </a:lnTo>
              <a:lnTo>
                <a:pt x="0"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780C65E-9802-4FD3-BED0-61619DA85FD9}">
      <dsp:nvSpPr>
        <dsp:cNvPr id="0" name=""/>
        <dsp:cNvSpPr/>
      </dsp:nvSpPr>
      <dsp:spPr>
        <a:xfrm>
          <a:off x="1794488" y="1786751"/>
          <a:ext cx="817257" cy="201219"/>
        </a:xfrm>
        <a:custGeom>
          <a:avLst/>
          <a:gdLst/>
          <a:ahLst/>
          <a:cxnLst/>
          <a:rect l="0" t="0" r="0" b="0"/>
          <a:pathLst>
            <a:path>
              <a:moveTo>
                <a:pt x="0" y="0"/>
              </a:moveTo>
              <a:lnTo>
                <a:pt x="0" y="137125"/>
              </a:lnTo>
              <a:lnTo>
                <a:pt x="817257" y="137125"/>
              </a:lnTo>
              <a:lnTo>
                <a:pt x="817257" y="201219"/>
              </a:lnTo>
            </a:path>
          </a:pathLst>
        </a:custGeom>
        <a:noFill/>
        <a:ln w="25400" cap="flat" cmpd="sng" algn="ctr">
          <a:solidFill>
            <a:schemeClr val="accent3">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263CA9-CFCB-47DB-8AA4-1164B935603A}">
      <dsp:nvSpPr>
        <dsp:cNvPr id="0" name=""/>
        <dsp:cNvSpPr/>
      </dsp:nvSpPr>
      <dsp:spPr>
        <a:xfrm>
          <a:off x="773910" y="2532750"/>
          <a:ext cx="422810" cy="201219"/>
        </a:xfrm>
        <a:custGeom>
          <a:avLst/>
          <a:gdLst/>
          <a:ahLst/>
          <a:cxnLst/>
          <a:rect l="0" t="0" r="0" b="0"/>
          <a:pathLst>
            <a:path>
              <a:moveTo>
                <a:pt x="0" y="0"/>
              </a:moveTo>
              <a:lnTo>
                <a:pt x="0" y="137125"/>
              </a:lnTo>
              <a:lnTo>
                <a:pt x="422810" y="137125"/>
              </a:lnTo>
              <a:lnTo>
                <a:pt x="422810"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9F3678C-03DE-4AB8-93C5-4B798698A5B1}">
      <dsp:nvSpPr>
        <dsp:cNvPr id="0" name=""/>
        <dsp:cNvSpPr/>
      </dsp:nvSpPr>
      <dsp:spPr>
        <a:xfrm>
          <a:off x="351100" y="2532750"/>
          <a:ext cx="422810" cy="201219"/>
        </a:xfrm>
        <a:custGeom>
          <a:avLst/>
          <a:gdLst/>
          <a:ahLst/>
          <a:cxnLst/>
          <a:rect l="0" t="0" r="0" b="0"/>
          <a:pathLst>
            <a:path>
              <a:moveTo>
                <a:pt x="422810" y="0"/>
              </a:moveTo>
              <a:lnTo>
                <a:pt x="422810" y="137125"/>
              </a:lnTo>
              <a:lnTo>
                <a:pt x="0" y="137125"/>
              </a:lnTo>
              <a:lnTo>
                <a:pt x="0" y="20121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31E998F-27AF-4736-B8D3-50504A789E62}">
      <dsp:nvSpPr>
        <dsp:cNvPr id="0" name=""/>
        <dsp:cNvSpPr/>
      </dsp:nvSpPr>
      <dsp:spPr>
        <a:xfrm>
          <a:off x="773910" y="1786751"/>
          <a:ext cx="1020577" cy="201219"/>
        </a:xfrm>
        <a:custGeom>
          <a:avLst/>
          <a:gdLst/>
          <a:ahLst/>
          <a:cxnLst/>
          <a:rect l="0" t="0" r="0" b="0"/>
          <a:pathLst>
            <a:path>
              <a:moveTo>
                <a:pt x="1020577" y="0"/>
              </a:moveTo>
              <a:lnTo>
                <a:pt x="1020577" y="137125"/>
              </a:lnTo>
              <a:lnTo>
                <a:pt x="0" y="137125"/>
              </a:lnTo>
              <a:lnTo>
                <a:pt x="0" y="201219"/>
              </a:lnTo>
            </a:path>
          </a:pathLst>
        </a:custGeom>
        <a:noFill/>
        <a:ln w="25400" cap="flat" cmpd="sng" algn="ctr">
          <a:solidFill>
            <a:schemeClr val="accent3">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DB76CC9-244C-4E26-BF4C-C27DAC966EFA}">
      <dsp:nvSpPr>
        <dsp:cNvPr id="0" name=""/>
        <dsp:cNvSpPr/>
      </dsp:nvSpPr>
      <dsp:spPr>
        <a:xfrm>
          <a:off x="1794488" y="885384"/>
          <a:ext cx="4468662" cy="201219"/>
        </a:xfrm>
        <a:custGeom>
          <a:avLst/>
          <a:gdLst/>
          <a:ahLst/>
          <a:cxnLst/>
          <a:rect l="0" t="0" r="0" b="0"/>
          <a:pathLst>
            <a:path>
              <a:moveTo>
                <a:pt x="4468662" y="0"/>
              </a:moveTo>
              <a:lnTo>
                <a:pt x="4468662" y="137125"/>
              </a:lnTo>
              <a:lnTo>
                <a:pt x="0" y="137125"/>
              </a:lnTo>
              <a:lnTo>
                <a:pt x="0" y="201219"/>
              </a:lnTo>
            </a:path>
          </a:pathLst>
        </a:custGeom>
        <a:noFill/>
        <a:ln w="25400" cap="flat" cmpd="sng" algn="ctr">
          <a:solidFill>
            <a:schemeClr val="accent2">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853EBE2-4DBC-4617-85D3-8C84B026EBCB}">
      <dsp:nvSpPr>
        <dsp:cNvPr id="0" name=""/>
        <dsp:cNvSpPr/>
      </dsp:nvSpPr>
      <dsp:spPr>
        <a:xfrm>
          <a:off x="4870191" y="242917"/>
          <a:ext cx="2785918" cy="642466"/>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9F9FA93B-2177-4CE0-A8C7-0EA240F21CFA}">
      <dsp:nvSpPr>
        <dsp:cNvPr id="0" name=""/>
        <dsp:cNvSpPr/>
      </dsp:nvSpPr>
      <dsp:spPr>
        <a:xfrm>
          <a:off x="4947066" y="315948"/>
          <a:ext cx="2785918" cy="64246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2860" tIns="22860" rIns="22860" bIns="22860" numCol="1" spcCol="1270" anchor="ctr" anchorCtr="0">
          <a:noAutofit/>
        </a:bodyPr>
        <a:lstStyle/>
        <a:p>
          <a:pPr marL="0" lvl="0" indent="0" algn="ctr" defTabSz="266700">
            <a:lnSpc>
              <a:spcPct val="90000"/>
            </a:lnSpc>
            <a:spcBef>
              <a:spcPct val="0"/>
            </a:spcBef>
            <a:spcAft>
              <a:spcPct val="35000"/>
            </a:spcAft>
            <a:buNone/>
          </a:pPr>
          <a:r>
            <a:rPr lang="en-US" sz="600" kern="1200"/>
            <a:t>Tujuan :</a:t>
          </a:r>
        </a:p>
        <a:p>
          <a:pPr marL="0" lvl="0" indent="0" algn="ctr" defTabSz="266700">
            <a:lnSpc>
              <a:spcPct val="90000"/>
            </a:lnSpc>
            <a:spcBef>
              <a:spcPct val="0"/>
            </a:spcBef>
            <a:spcAft>
              <a:spcPct val="35000"/>
            </a:spcAft>
            <a:buNone/>
          </a:pPr>
          <a:r>
            <a:rPr lang="en-US" sz="600" kern="1200"/>
            <a:t>Meningkatnya Kualitas </a:t>
          </a:r>
          <a:r>
            <a:rPr lang="id-ID" sz="600" kern="1200"/>
            <a:t>Perumahan dan </a:t>
          </a:r>
          <a:r>
            <a:rPr lang="en-US" sz="600" kern="1200"/>
            <a:t>Kawasan Permukiman</a:t>
          </a:r>
        </a:p>
        <a:p>
          <a:pPr marL="0" lvl="0" indent="0" algn="ctr" defTabSz="266700">
            <a:lnSpc>
              <a:spcPct val="90000"/>
            </a:lnSpc>
            <a:spcBef>
              <a:spcPct val="0"/>
            </a:spcBef>
            <a:spcAft>
              <a:spcPct val="35000"/>
            </a:spcAft>
            <a:buNone/>
          </a:pPr>
          <a:r>
            <a:rPr lang="en-US" sz="600" kern="1200"/>
            <a:t>IK : </a:t>
          </a:r>
        </a:p>
      </dsp:txBody>
      <dsp:txXfrm>
        <a:off x="4965883" y="334765"/>
        <a:ext cx="2748284" cy="604832"/>
      </dsp:txXfrm>
    </dsp:sp>
    <dsp:sp modelId="{767C294D-D911-456A-9569-6019CC23D0BB}">
      <dsp:nvSpPr>
        <dsp:cNvPr id="0" name=""/>
        <dsp:cNvSpPr/>
      </dsp:nvSpPr>
      <dsp:spPr>
        <a:xfrm>
          <a:off x="773434" y="1086604"/>
          <a:ext cx="2042108" cy="700147"/>
        </a:xfrm>
        <a:prstGeom prst="roundRect">
          <a:avLst>
            <a:gd name="adj" fmla="val 10000"/>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55B85944-7A0A-4032-8FF3-B8053D6EE205}">
      <dsp:nvSpPr>
        <dsp:cNvPr id="0" name=""/>
        <dsp:cNvSpPr/>
      </dsp:nvSpPr>
      <dsp:spPr>
        <a:xfrm>
          <a:off x="850308" y="1159634"/>
          <a:ext cx="2042108" cy="700147"/>
        </a:xfrm>
        <a:prstGeom prst="roundRect">
          <a:avLst>
            <a:gd name="adj" fmla="val 10000"/>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S.S 1</a:t>
          </a:r>
        </a:p>
        <a:p>
          <a:pPr marL="0" lvl="0" indent="0" algn="ctr" defTabSz="400050">
            <a:lnSpc>
              <a:spcPct val="90000"/>
            </a:lnSpc>
            <a:spcBef>
              <a:spcPct val="0"/>
            </a:spcBef>
            <a:spcAft>
              <a:spcPct val="35000"/>
            </a:spcAft>
            <a:buNone/>
          </a:pPr>
          <a:r>
            <a:rPr lang="en-US" sz="900" kern="1200"/>
            <a:t>Menurunnya  Kawasan Kumuh</a:t>
          </a:r>
        </a:p>
        <a:p>
          <a:pPr marL="0" lvl="0" indent="0" algn="ctr" defTabSz="400050">
            <a:lnSpc>
              <a:spcPct val="90000"/>
            </a:lnSpc>
            <a:spcBef>
              <a:spcPct val="0"/>
            </a:spcBef>
            <a:spcAft>
              <a:spcPct val="35000"/>
            </a:spcAft>
            <a:buNone/>
          </a:pPr>
          <a:r>
            <a:rPr lang="en-US" sz="900" kern="1200"/>
            <a:t>IK : Persentase </a:t>
          </a:r>
          <a:r>
            <a:rPr lang="id-ID" sz="900" kern="1200"/>
            <a:t>Penurunan kawasan kumuh</a:t>
          </a:r>
          <a:endParaRPr lang="en-US" sz="900" kern="1200"/>
        </a:p>
      </dsp:txBody>
      <dsp:txXfrm>
        <a:off x="870815" y="1180141"/>
        <a:ext cx="2001094" cy="659133"/>
      </dsp:txXfrm>
    </dsp:sp>
    <dsp:sp modelId="{8F82A30E-37FE-428A-BAE3-611136AA2854}">
      <dsp:nvSpPr>
        <dsp:cNvPr id="0" name=""/>
        <dsp:cNvSpPr/>
      </dsp:nvSpPr>
      <dsp:spPr>
        <a:xfrm>
          <a:off x="33528" y="1987970"/>
          <a:ext cx="1480764" cy="544779"/>
        </a:xfrm>
        <a:prstGeom prst="roundRect">
          <a:avLst>
            <a:gd name="adj" fmla="val 10000"/>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9061BEC0-E0A9-4A89-8A07-78550CDCD205}">
      <dsp:nvSpPr>
        <dsp:cNvPr id="0" name=""/>
        <dsp:cNvSpPr/>
      </dsp:nvSpPr>
      <dsp:spPr>
        <a:xfrm>
          <a:off x="110402" y="2061001"/>
          <a:ext cx="1480764" cy="544779"/>
        </a:xfrm>
        <a:prstGeom prst="roundRect">
          <a:avLst>
            <a:gd name="adj" fmla="val 10000"/>
          </a:avLst>
        </a:prstGeom>
        <a:solidFill>
          <a:schemeClr val="lt1">
            <a:alpha val="90000"/>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Meningkatnya </a:t>
          </a:r>
          <a:r>
            <a:rPr lang="id-ID" sz="800" kern="1200"/>
            <a:t>Kualitas</a:t>
          </a:r>
          <a:r>
            <a:rPr lang="en-US" sz="800" kern="1200"/>
            <a:t> Kawasan</a:t>
          </a:r>
          <a:r>
            <a:rPr lang="id-ID" sz="800" kern="1200"/>
            <a:t> Permukiman</a:t>
          </a:r>
          <a:r>
            <a:rPr lang="en-US" sz="800" kern="1200"/>
            <a:t> Kumuh</a:t>
          </a:r>
        </a:p>
        <a:p>
          <a:pPr marL="0" lvl="0" indent="0" algn="ctr" defTabSz="355600">
            <a:lnSpc>
              <a:spcPct val="90000"/>
            </a:lnSpc>
            <a:spcBef>
              <a:spcPct val="0"/>
            </a:spcBef>
            <a:spcAft>
              <a:spcPct val="35000"/>
            </a:spcAft>
            <a:buNone/>
          </a:pPr>
          <a:r>
            <a:rPr lang="en-US" sz="800" kern="1200"/>
            <a:t>IK : Luas Kawasan</a:t>
          </a:r>
          <a:r>
            <a:rPr lang="id-ID" sz="800" kern="1200"/>
            <a:t> Permukiman</a:t>
          </a:r>
          <a:r>
            <a:rPr lang="en-US" sz="800" kern="1200"/>
            <a:t> Kumuh Yang Ditangani</a:t>
          </a:r>
        </a:p>
      </dsp:txBody>
      <dsp:txXfrm>
        <a:off x="126358" y="2076957"/>
        <a:ext cx="1448852" cy="512867"/>
      </dsp:txXfrm>
    </dsp:sp>
    <dsp:sp modelId="{8C04024A-070A-4725-ABB2-AF4CA2434F46}">
      <dsp:nvSpPr>
        <dsp:cNvPr id="0" name=""/>
        <dsp:cNvSpPr/>
      </dsp:nvSpPr>
      <dsp:spPr>
        <a:xfrm>
          <a:off x="5164" y="2733970"/>
          <a:ext cx="691871" cy="1534807"/>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A91BE3D-341E-406E-A791-4477FB0EF49A}">
      <dsp:nvSpPr>
        <dsp:cNvPr id="0" name=""/>
        <dsp:cNvSpPr/>
      </dsp:nvSpPr>
      <dsp:spPr>
        <a:xfrm>
          <a:off x="82038" y="2807001"/>
          <a:ext cx="691871" cy="1534807"/>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Tersedianya Perencanaan Penanganan Permukiman Kumuh</a:t>
          </a:r>
        </a:p>
        <a:p>
          <a:pPr marL="0" lvl="0" indent="0" algn="ctr" defTabSz="355600">
            <a:lnSpc>
              <a:spcPct val="90000"/>
            </a:lnSpc>
            <a:spcBef>
              <a:spcPct val="0"/>
            </a:spcBef>
            <a:spcAft>
              <a:spcPct val="35000"/>
            </a:spcAft>
            <a:buNone/>
          </a:pPr>
          <a:r>
            <a:rPr lang="en-US" sz="800" kern="1200"/>
            <a:t>IK : Jumlah Dokumen Perencanaan Penanganan Permukiman Kumuh</a:t>
          </a:r>
        </a:p>
      </dsp:txBody>
      <dsp:txXfrm>
        <a:off x="102302" y="2827265"/>
        <a:ext cx="651343" cy="1494279"/>
      </dsp:txXfrm>
    </dsp:sp>
    <dsp:sp modelId="{FC17FB4C-05F5-4075-8346-2B327BE8D428}">
      <dsp:nvSpPr>
        <dsp:cNvPr id="0" name=""/>
        <dsp:cNvSpPr/>
      </dsp:nvSpPr>
      <dsp:spPr>
        <a:xfrm>
          <a:off x="850785" y="2733970"/>
          <a:ext cx="691871" cy="1227951"/>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8D00FB48-BE37-4A84-9A7A-7C9E7B23D0B5}">
      <dsp:nvSpPr>
        <dsp:cNvPr id="0" name=""/>
        <dsp:cNvSpPr/>
      </dsp:nvSpPr>
      <dsp:spPr>
        <a:xfrm>
          <a:off x="927659" y="2807001"/>
          <a:ext cx="691871" cy="1227951"/>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Pembangunan Infrastruktur pd kawasan Kumuh</a:t>
          </a:r>
        </a:p>
        <a:p>
          <a:pPr marL="0" lvl="0" indent="0" algn="ctr" defTabSz="355600">
            <a:lnSpc>
              <a:spcPct val="90000"/>
            </a:lnSpc>
            <a:spcBef>
              <a:spcPct val="0"/>
            </a:spcBef>
            <a:spcAft>
              <a:spcPct val="35000"/>
            </a:spcAft>
            <a:buNone/>
          </a:pPr>
          <a:r>
            <a:rPr lang="en-US" sz="800" kern="1200"/>
            <a:t>IK : Jumlah kawasan yang dibangun infrastrukturnya</a:t>
          </a:r>
        </a:p>
      </dsp:txBody>
      <dsp:txXfrm>
        <a:off x="947923" y="2827265"/>
        <a:ext cx="651343" cy="1187423"/>
      </dsp:txXfrm>
    </dsp:sp>
    <dsp:sp modelId="{ADF190A4-627A-4EB3-9BAC-3210E744E39A}">
      <dsp:nvSpPr>
        <dsp:cNvPr id="0" name=""/>
        <dsp:cNvSpPr/>
      </dsp:nvSpPr>
      <dsp:spPr>
        <a:xfrm>
          <a:off x="1668042" y="1987970"/>
          <a:ext cx="1887405" cy="521103"/>
        </a:xfrm>
        <a:prstGeom prst="roundRect">
          <a:avLst>
            <a:gd name="adj" fmla="val 10000"/>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D92D746-5D07-44F8-99B9-9AFCDB370D1E}">
      <dsp:nvSpPr>
        <dsp:cNvPr id="0" name=""/>
        <dsp:cNvSpPr/>
      </dsp:nvSpPr>
      <dsp:spPr>
        <a:xfrm>
          <a:off x="1744917" y="2061001"/>
          <a:ext cx="1887405" cy="521103"/>
        </a:xfrm>
        <a:prstGeom prst="roundRect">
          <a:avLst>
            <a:gd name="adj" fmla="val 10000"/>
          </a:avLst>
        </a:prstGeom>
        <a:solidFill>
          <a:schemeClr val="lt1">
            <a:alpha val="90000"/>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Meningkatnya </a:t>
          </a:r>
          <a:r>
            <a:rPr lang="id-ID" sz="800" kern="1200"/>
            <a:t>Penataan</a:t>
          </a:r>
          <a:r>
            <a:rPr lang="en-US" sz="800" kern="1200"/>
            <a:t> </a:t>
          </a:r>
          <a:r>
            <a:rPr lang="id-ID" sz="800" kern="1200"/>
            <a:t>K</a:t>
          </a:r>
          <a:r>
            <a:rPr lang="en-US" sz="800" kern="1200"/>
            <a:t>awasan Permukiman Kumuh</a:t>
          </a:r>
        </a:p>
        <a:p>
          <a:pPr marL="0" lvl="0" indent="0" algn="ctr" defTabSz="355600">
            <a:lnSpc>
              <a:spcPct val="90000"/>
            </a:lnSpc>
            <a:spcBef>
              <a:spcPct val="0"/>
            </a:spcBef>
            <a:spcAft>
              <a:spcPct val="35000"/>
            </a:spcAft>
            <a:buNone/>
          </a:pPr>
          <a:r>
            <a:rPr lang="en-US" sz="800" kern="1200"/>
            <a:t>IK :  Luas Kawasan Permukiman yang</a:t>
          </a:r>
          <a:r>
            <a:rPr lang="id-ID" sz="800" kern="1200"/>
            <a:t> tertata</a:t>
          </a:r>
          <a:endParaRPr lang="en-US" sz="800" kern="1200"/>
        </a:p>
      </dsp:txBody>
      <dsp:txXfrm>
        <a:off x="1760180" y="2076264"/>
        <a:ext cx="1856879" cy="490577"/>
      </dsp:txXfrm>
    </dsp:sp>
    <dsp:sp modelId="{A76C831E-201F-4334-B61F-54500721DFE1}">
      <dsp:nvSpPr>
        <dsp:cNvPr id="0" name=""/>
        <dsp:cNvSpPr/>
      </dsp:nvSpPr>
      <dsp:spPr>
        <a:xfrm>
          <a:off x="1842998" y="2710294"/>
          <a:ext cx="691871" cy="1910520"/>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42C9C0C-3858-4BC3-A4D8-476AABCD1F98}">
      <dsp:nvSpPr>
        <dsp:cNvPr id="0" name=""/>
        <dsp:cNvSpPr/>
      </dsp:nvSpPr>
      <dsp:spPr>
        <a:xfrm>
          <a:off x="1919873" y="2783325"/>
          <a:ext cx="691871" cy="1910520"/>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Koordinasi dan sinkronisasi terkait program pencegahan kawasan permukiman kumuh</a:t>
          </a:r>
        </a:p>
        <a:p>
          <a:pPr marL="0" lvl="0" indent="0" algn="ctr" defTabSz="355600">
            <a:lnSpc>
              <a:spcPct val="90000"/>
            </a:lnSpc>
            <a:spcBef>
              <a:spcPct val="0"/>
            </a:spcBef>
            <a:spcAft>
              <a:spcPct val="35000"/>
            </a:spcAft>
            <a:buNone/>
          </a:pPr>
          <a:r>
            <a:rPr lang="en-US" sz="800" kern="1200"/>
            <a:t>IK : Jumlah Koordinasi/sinkronisasi yg dilakukan</a:t>
          </a:r>
        </a:p>
      </dsp:txBody>
      <dsp:txXfrm>
        <a:off x="1940137" y="2803589"/>
        <a:ext cx="651343" cy="1869992"/>
      </dsp:txXfrm>
    </dsp:sp>
    <dsp:sp modelId="{9D72F7DF-91B3-4A57-B9E4-85ABF2FB88D0}">
      <dsp:nvSpPr>
        <dsp:cNvPr id="0" name=""/>
        <dsp:cNvSpPr/>
      </dsp:nvSpPr>
      <dsp:spPr>
        <a:xfrm>
          <a:off x="2688619" y="2710294"/>
          <a:ext cx="691871" cy="1879305"/>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4B658FD-9C19-430C-9576-033646221E31}">
      <dsp:nvSpPr>
        <dsp:cNvPr id="0" name=""/>
        <dsp:cNvSpPr/>
      </dsp:nvSpPr>
      <dsp:spPr>
        <a:xfrm>
          <a:off x="2765494" y="2783325"/>
          <a:ext cx="691871" cy="1879305"/>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Meningkatnya Pemahaman Kelompok Masyarakat terkait kualitas permukiman</a:t>
          </a:r>
        </a:p>
        <a:p>
          <a:pPr marL="0" lvl="0" indent="0" algn="ctr" defTabSz="355600">
            <a:lnSpc>
              <a:spcPct val="90000"/>
            </a:lnSpc>
            <a:spcBef>
              <a:spcPct val="0"/>
            </a:spcBef>
            <a:spcAft>
              <a:spcPct val="35000"/>
            </a:spcAft>
            <a:buNone/>
          </a:pPr>
          <a:r>
            <a:rPr lang="en-US" sz="800" kern="1200"/>
            <a:t>IK : Jumlah Kelompok masyarakat yg ditingkatkan pemahamannya</a:t>
          </a:r>
        </a:p>
      </dsp:txBody>
      <dsp:txXfrm>
        <a:off x="2785758" y="2803589"/>
        <a:ext cx="651343" cy="1838777"/>
      </dsp:txXfrm>
    </dsp:sp>
    <dsp:sp modelId="{83F27987-96BA-4087-BE2A-B65AAD99CA4C}">
      <dsp:nvSpPr>
        <dsp:cNvPr id="0" name=""/>
        <dsp:cNvSpPr/>
      </dsp:nvSpPr>
      <dsp:spPr>
        <a:xfrm>
          <a:off x="4647233" y="1086604"/>
          <a:ext cx="2091369" cy="667241"/>
        </a:xfrm>
        <a:prstGeom prst="roundRect">
          <a:avLst>
            <a:gd name="adj" fmla="val 10000"/>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D41143E-A659-48C8-9F08-10C0EDB8950C}">
      <dsp:nvSpPr>
        <dsp:cNvPr id="0" name=""/>
        <dsp:cNvSpPr/>
      </dsp:nvSpPr>
      <dsp:spPr>
        <a:xfrm>
          <a:off x="4724108" y="1159634"/>
          <a:ext cx="2091369" cy="667241"/>
        </a:xfrm>
        <a:prstGeom prst="roundRect">
          <a:avLst>
            <a:gd name="adj" fmla="val 10000"/>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S.S2</a:t>
          </a:r>
        </a:p>
        <a:p>
          <a:pPr marL="0" lvl="0" indent="0" algn="ctr" defTabSz="400050">
            <a:lnSpc>
              <a:spcPct val="90000"/>
            </a:lnSpc>
            <a:spcBef>
              <a:spcPct val="0"/>
            </a:spcBef>
            <a:spcAft>
              <a:spcPct val="35000"/>
            </a:spcAft>
            <a:buNone/>
          </a:pPr>
          <a:r>
            <a:rPr lang="en-US" sz="900" kern="1200"/>
            <a:t>Meningkatnya PSU Permukiman</a:t>
          </a:r>
        </a:p>
        <a:p>
          <a:pPr marL="0" lvl="0" indent="0" algn="ctr" defTabSz="400050">
            <a:lnSpc>
              <a:spcPct val="90000"/>
            </a:lnSpc>
            <a:spcBef>
              <a:spcPct val="0"/>
            </a:spcBef>
            <a:spcAft>
              <a:spcPct val="35000"/>
            </a:spcAft>
            <a:buNone/>
          </a:pPr>
          <a:r>
            <a:rPr lang="en-US" sz="900" kern="1200"/>
            <a:t>IK : </a:t>
          </a:r>
          <a:r>
            <a:rPr lang="id-ID" sz="900" kern="1200"/>
            <a:t>Persentase peningkatan PSU permukiman</a:t>
          </a:r>
          <a:endParaRPr lang="en-US" sz="900" kern="1200"/>
        </a:p>
      </dsp:txBody>
      <dsp:txXfrm>
        <a:off x="4743651" y="1179177"/>
        <a:ext cx="2052283" cy="628155"/>
      </dsp:txXfrm>
    </dsp:sp>
    <dsp:sp modelId="{75DE3D35-F105-4782-A165-7E3C4A016672}">
      <dsp:nvSpPr>
        <dsp:cNvPr id="0" name=""/>
        <dsp:cNvSpPr/>
      </dsp:nvSpPr>
      <dsp:spPr>
        <a:xfrm>
          <a:off x="3709197" y="1968741"/>
          <a:ext cx="2164922" cy="439338"/>
        </a:xfrm>
        <a:prstGeom prst="roundRect">
          <a:avLst>
            <a:gd name="adj" fmla="val 10000"/>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3F9712A-2619-499A-A336-0A22512032F3}">
      <dsp:nvSpPr>
        <dsp:cNvPr id="0" name=""/>
        <dsp:cNvSpPr/>
      </dsp:nvSpPr>
      <dsp:spPr>
        <a:xfrm>
          <a:off x="3786071" y="2041772"/>
          <a:ext cx="2164922" cy="439338"/>
        </a:xfrm>
        <a:prstGeom prst="roundRect">
          <a:avLst>
            <a:gd name="adj" fmla="val 10000"/>
          </a:avLst>
        </a:prstGeom>
        <a:solidFill>
          <a:schemeClr val="lt1">
            <a:alpha val="90000"/>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Meningkatnya Penyediaan PSU Permukiman</a:t>
          </a:r>
        </a:p>
        <a:p>
          <a:pPr marL="0" lvl="0" indent="0" algn="ctr" defTabSz="355600">
            <a:lnSpc>
              <a:spcPct val="90000"/>
            </a:lnSpc>
            <a:spcBef>
              <a:spcPct val="0"/>
            </a:spcBef>
            <a:spcAft>
              <a:spcPct val="35000"/>
            </a:spcAft>
            <a:buNone/>
          </a:pPr>
          <a:r>
            <a:rPr lang="en-US" sz="800" kern="1200"/>
            <a:t>IK : Persentase Permukiman yg terfasilitasi PSU</a:t>
          </a:r>
        </a:p>
      </dsp:txBody>
      <dsp:txXfrm>
        <a:off x="3798939" y="2054640"/>
        <a:ext cx="2139186" cy="413602"/>
      </dsp:txXfrm>
    </dsp:sp>
    <dsp:sp modelId="{01D5E918-BC10-4C9C-B79B-E639B94F31E2}">
      <dsp:nvSpPr>
        <dsp:cNvPr id="0" name=""/>
        <dsp:cNvSpPr/>
      </dsp:nvSpPr>
      <dsp:spPr>
        <a:xfrm>
          <a:off x="3600101" y="2595622"/>
          <a:ext cx="691871" cy="1324192"/>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A118B30-1E03-4DE4-9CCE-9EA04418FD17}">
      <dsp:nvSpPr>
        <dsp:cNvPr id="0" name=""/>
        <dsp:cNvSpPr/>
      </dsp:nvSpPr>
      <dsp:spPr>
        <a:xfrm>
          <a:off x="3676975" y="2668653"/>
          <a:ext cx="691871" cy="1324192"/>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Tersedianya Perencanaan PSU Permukiman</a:t>
          </a:r>
        </a:p>
        <a:p>
          <a:pPr marL="0" lvl="0" indent="0" algn="ctr" defTabSz="355600">
            <a:lnSpc>
              <a:spcPct val="90000"/>
            </a:lnSpc>
            <a:spcBef>
              <a:spcPct val="0"/>
            </a:spcBef>
            <a:spcAft>
              <a:spcPct val="35000"/>
            </a:spcAft>
            <a:buNone/>
          </a:pPr>
          <a:r>
            <a:rPr lang="en-US" sz="800" kern="1200"/>
            <a:t>IK : Jumlah Dokumen Perencanaan PSU Permukiman</a:t>
          </a:r>
        </a:p>
      </dsp:txBody>
      <dsp:txXfrm>
        <a:off x="3697239" y="2688917"/>
        <a:ext cx="651343" cy="1283664"/>
      </dsp:txXfrm>
    </dsp:sp>
    <dsp:sp modelId="{BEB750FE-795A-4C4F-B62D-2F4242E180C0}">
      <dsp:nvSpPr>
        <dsp:cNvPr id="0" name=""/>
        <dsp:cNvSpPr/>
      </dsp:nvSpPr>
      <dsp:spPr>
        <a:xfrm>
          <a:off x="4445722" y="2595622"/>
          <a:ext cx="691871" cy="1297296"/>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0D3E191-86B8-40A8-B0EE-42544AAA40BC}">
      <dsp:nvSpPr>
        <dsp:cNvPr id="0" name=""/>
        <dsp:cNvSpPr/>
      </dsp:nvSpPr>
      <dsp:spPr>
        <a:xfrm>
          <a:off x="4522597" y="2668653"/>
          <a:ext cx="691871" cy="1297296"/>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Terlaksananya Pembangunan PSU pd permukiman</a:t>
          </a:r>
        </a:p>
        <a:p>
          <a:pPr marL="0" lvl="0" indent="0" algn="ctr" defTabSz="355600">
            <a:lnSpc>
              <a:spcPct val="90000"/>
            </a:lnSpc>
            <a:spcBef>
              <a:spcPct val="0"/>
            </a:spcBef>
            <a:spcAft>
              <a:spcPct val="35000"/>
            </a:spcAft>
            <a:buNone/>
          </a:pPr>
          <a:r>
            <a:rPr lang="en-US" sz="800" kern="1200"/>
            <a:t>IK : Jumlah PSU yang dibangun </a:t>
          </a:r>
        </a:p>
      </dsp:txBody>
      <dsp:txXfrm>
        <a:off x="4542861" y="2688917"/>
        <a:ext cx="651343" cy="1256768"/>
      </dsp:txXfrm>
    </dsp:sp>
    <dsp:sp modelId="{E97F8296-76AD-42CF-9A80-B559BF4CB503}">
      <dsp:nvSpPr>
        <dsp:cNvPr id="0" name=""/>
        <dsp:cNvSpPr/>
      </dsp:nvSpPr>
      <dsp:spPr>
        <a:xfrm>
          <a:off x="5291343" y="2638747"/>
          <a:ext cx="691871" cy="1274903"/>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8D750553-81BF-4948-9505-CD9A12B752D6}">
      <dsp:nvSpPr>
        <dsp:cNvPr id="0" name=""/>
        <dsp:cNvSpPr/>
      </dsp:nvSpPr>
      <dsp:spPr>
        <a:xfrm>
          <a:off x="5368218" y="2711778"/>
          <a:ext cx="691871" cy="1274903"/>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Pendataan Wilayah permukiman</a:t>
          </a:r>
        </a:p>
        <a:p>
          <a:pPr marL="0" lvl="0" indent="0" algn="ctr" defTabSz="355600">
            <a:lnSpc>
              <a:spcPct val="90000"/>
            </a:lnSpc>
            <a:spcBef>
              <a:spcPct val="0"/>
            </a:spcBef>
            <a:spcAft>
              <a:spcPct val="35000"/>
            </a:spcAft>
            <a:buNone/>
          </a:pPr>
          <a:r>
            <a:rPr lang="en-US" sz="800" kern="1200"/>
            <a:t>IK : Jumlah kawasan permukiman yg blm memiliki PSU yg Layak</a:t>
          </a:r>
        </a:p>
      </dsp:txBody>
      <dsp:txXfrm>
        <a:off x="5388482" y="2732042"/>
        <a:ext cx="651343" cy="1234375"/>
      </dsp:txXfrm>
    </dsp:sp>
    <dsp:sp modelId="{C665EEB1-776C-4DC8-8C01-78A2440756E7}">
      <dsp:nvSpPr>
        <dsp:cNvPr id="0" name=""/>
        <dsp:cNvSpPr/>
      </dsp:nvSpPr>
      <dsp:spPr>
        <a:xfrm>
          <a:off x="6134782" y="1955064"/>
          <a:ext cx="1541857" cy="441737"/>
        </a:xfrm>
        <a:prstGeom prst="roundRect">
          <a:avLst>
            <a:gd name="adj" fmla="val 10000"/>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B4EBC5E-D1AF-4427-963B-F0CFE57BCCD5}">
      <dsp:nvSpPr>
        <dsp:cNvPr id="0" name=""/>
        <dsp:cNvSpPr/>
      </dsp:nvSpPr>
      <dsp:spPr>
        <a:xfrm>
          <a:off x="6211657" y="2028095"/>
          <a:ext cx="1541857" cy="441737"/>
        </a:xfrm>
        <a:prstGeom prst="roundRect">
          <a:avLst>
            <a:gd name="adj" fmla="val 10000"/>
          </a:avLst>
        </a:prstGeom>
        <a:solidFill>
          <a:schemeClr val="lt1">
            <a:alpha val="90000"/>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2860" tIns="22860" rIns="22860" bIns="22860" numCol="1" spcCol="1270" anchor="ctr" anchorCtr="0">
          <a:noAutofit/>
        </a:bodyPr>
        <a:lstStyle/>
        <a:p>
          <a:pPr marL="0" lvl="0" indent="0" algn="ctr" defTabSz="266700">
            <a:lnSpc>
              <a:spcPct val="90000"/>
            </a:lnSpc>
            <a:spcBef>
              <a:spcPct val="0"/>
            </a:spcBef>
            <a:spcAft>
              <a:spcPct val="35000"/>
            </a:spcAft>
            <a:buNone/>
          </a:pPr>
          <a:r>
            <a:rPr lang="en-US" sz="600" kern="1200"/>
            <a:t>Meningkatnya Penyediaan PSU pada Perumahan  Subsidi</a:t>
          </a:r>
        </a:p>
        <a:p>
          <a:pPr marL="0" lvl="0" indent="0" algn="ctr" defTabSz="266700">
            <a:lnSpc>
              <a:spcPct val="90000"/>
            </a:lnSpc>
            <a:spcBef>
              <a:spcPct val="0"/>
            </a:spcBef>
            <a:spcAft>
              <a:spcPct val="35000"/>
            </a:spcAft>
            <a:buNone/>
          </a:pPr>
          <a:r>
            <a:rPr lang="en-US" sz="600" kern="1200"/>
            <a:t>IK : Jumlah Perumahan  Subsidi yg terfasilitasi PSU</a:t>
          </a:r>
        </a:p>
      </dsp:txBody>
      <dsp:txXfrm>
        <a:off x="6224595" y="2041033"/>
        <a:ext cx="1515981" cy="415861"/>
      </dsp:txXfrm>
    </dsp:sp>
    <dsp:sp modelId="{80FDC8F4-A5AB-40CB-8BE4-21B51BB0694E}">
      <dsp:nvSpPr>
        <dsp:cNvPr id="0" name=""/>
        <dsp:cNvSpPr/>
      </dsp:nvSpPr>
      <dsp:spPr>
        <a:xfrm>
          <a:off x="6136964" y="2598021"/>
          <a:ext cx="691871" cy="1584070"/>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9E91EDFB-3641-42EA-B4FD-61A5C444322E}">
      <dsp:nvSpPr>
        <dsp:cNvPr id="0" name=""/>
        <dsp:cNvSpPr/>
      </dsp:nvSpPr>
      <dsp:spPr>
        <a:xfrm>
          <a:off x="6213839" y="2671052"/>
          <a:ext cx="691871" cy="1584070"/>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Tersedianya Perencanaan PSU Perumahan Subsidi</a:t>
          </a:r>
        </a:p>
        <a:p>
          <a:pPr marL="0" lvl="0" indent="0" algn="ctr" defTabSz="355600">
            <a:lnSpc>
              <a:spcPct val="90000"/>
            </a:lnSpc>
            <a:spcBef>
              <a:spcPct val="0"/>
            </a:spcBef>
            <a:spcAft>
              <a:spcPct val="35000"/>
            </a:spcAft>
            <a:buNone/>
          </a:pPr>
          <a:r>
            <a:rPr lang="en-US" sz="800" kern="1200"/>
            <a:t>IK : Jumlah Dokumen Perencanaan PSU Perumahan Subsidi</a:t>
          </a:r>
        </a:p>
      </dsp:txBody>
      <dsp:txXfrm>
        <a:off x="6234103" y="2691316"/>
        <a:ext cx="651343" cy="1543542"/>
      </dsp:txXfrm>
    </dsp:sp>
    <dsp:sp modelId="{883CBBB6-1D70-4C30-9FF4-46D646EBDD02}">
      <dsp:nvSpPr>
        <dsp:cNvPr id="0" name=""/>
        <dsp:cNvSpPr/>
      </dsp:nvSpPr>
      <dsp:spPr>
        <a:xfrm>
          <a:off x="6982585" y="2598021"/>
          <a:ext cx="691871" cy="1209477"/>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F48122B-7813-497B-8378-2AA7C1EC9824}">
      <dsp:nvSpPr>
        <dsp:cNvPr id="0" name=""/>
        <dsp:cNvSpPr/>
      </dsp:nvSpPr>
      <dsp:spPr>
        <a:xfrm>
          <a:off x="7059460" y="2671052"/>
          <a:ext cx="691871" cy="1209477"/>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Terlaksananya Pembangunan PSU pd Perumahan Subsidi</a:t>
          </a:r>
        </a:p>
        <a:p>
          <a:pPr marL="0" lvl="0" indent="0" algn="ctr" defTabSz="355600">
            <a:lnSpc>
              <a:spcPct val="90000"/>
            </a:lnSpc>
            <a:spcBef>
              <a:spcPct val="0"/>
            </a:spcBef>
            <a:spcAft>
              <a:spcPct val="35000"/>
            </a:spcAft>
            <a:buNone/>
          </a:pPr>
          <a:r>
            <a:rPr lang="en-US" sz="800" kern="1200"/>
            <a:t>IK : Jumlah PSU yang dibangun </a:t>
          </a:r>
        </a:p>
      </dsp:txBody>
      <dsp:txXfrm>
        <a:off x="7079724" y="2691316"/>
        <a:ext cx="651343" cy="1168949"/>
      </dsp:txXfrm>
    </dsp:sp>
    <dsp:sp modelId="{824162B5-EE4E-4FBA-A4A7-D7E61BFE5D9B}">
      <dsp:nvSpPr>
        <dsp:cNvPr id="0" name=""/>
        <dsp:cNvSpPr/>
      </dsp:nvSpPr>
      <dsp:spPr>
        <a:xfrm>
          <a:off x="8620867" y="1086604"/>
          <a:ext cx="3131999" cy="1050041"/>
        </a:xfrm>
        <a:prstGeom prst="roundRect">
          <a:avLst>
            <a:gd name="adj" fmla="val 10000"/>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D6CFFD6-03AA-4C51-AD8B-F2E94AB9965C}">
      <dsp:nvSpPr>
        <dsp:cNvPr id="0" name=""/>
        <dsp:cNvSpPr/>
      </dsp:nvSpPr>
      <dsp:spPr>
        <a:xfrm>
          <a:off x="8697742" y="1159634"/>
          <a:ext cx="3131999" cy="1050041"/>
        </a:xfrm>
        <a:prstGeom prst="roundRect">
          <a:avLst>
            <a:gd name="adj" fmla="val 10000"/>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S.S 3</a:t>
          </a:r>
        </a:p>
        <a:p>
          <a:pPr marL="0" lvl="0" indent="0" algn="ctr" defTabSz="355600">
            <a:lnSpc>
              <a:spcPct val="90000"/>
            </a:lnSpc>
            <a:spcBef>
              <a:spcPct val="0"/>
            </a:spcBef>
            <a:spcAft>
              <a:spcPct val="35000"/>
            </a:spcAft>
            <a:buNone/>
          </a:pPr>
          <a:r>
            <a:rPr lang="en-US" sz="800" kern="1200"/>
            <a:t>Meningkatnya Rumah Layak Huni bagi Korban Bencana dan</a:t>
          </a:r>
          <a:r>
            <a:rPr lang="id-ID" sz="800" kern="1200"/>
            <a:t>/atau</a:t>
          </a:r>
          <a:r>
            <a:rPr lang="en-US" sz="800" kern="1200"/>
            <a:t> Relokasi</a:t>
          </a:r>
          <a:r>
            <a:rPr lang="id-ID" sz="800" kern="1200"/>
            <a:t> Program Pemerintah Provinsi</a:t>
          </a:r>
          <a:endParaRPr lang="en-US" sz="800" kern="1200"/>
        </a:p>
        <a:p>
          <a:pPr marL="0" lvl="0" indent="0" algn="ctr" defTabSz="355600">
            <a:lnSpc>
              <a:spcPct val="90000"/>
            </a:lnSpc>
            <a:spcBef>
              <a:spcPct val="0"/>
            </a:spcBef>
            <a:spcAft>
              <a:spcPct val="35000"/>
            </a:spcAft>
            <a:buNone/>
          </a:pPr>
          <a:r>
            <a:rPr lang="en-US" sz="800" kern="1200"/>
            <a:t>IK : 1.Persentase </a:t>
          </a:r>
          <a:r>
            <a:rPr lang="id-ID" sz="800" kern="1200"/>
            <a:t>rumah layak huni bagi </a:t>
          </a:r>
          <a:r>
            <a:rPr lang="en-US" sz="800" kern="1200"/>
            <a:t>masyarakat korban bencana</a:t>
          </a:r>
        </a:p>
        <a:p>
          <a:pPr marL="0" lvl="0" indent="0" algn="ctr" defTabSz="355600">
            <a:lnSpc>
              <a:spcPct val="90000"/>
            </a:lnSpc>
            <a:spcBef>
              <a:spcPct val="0"/>
            </a:spcBef>
            <a:spcAft>
              <a:spcPct val="35000"/>
            </a:spcAft>
            <a:buNone/>
          </a:pPr>
          <a:r>
            <a:rPr lang="en-US" sz="800" kern="1200"/>
            <a:t>2. </a:t>
          </a:r>
          <a:r>
            <a:rPr lang="id-ID" sz="800" kern="1200"/>
            <a:t>Persentase rumah layak huni bagi </a:t>
          </a:r>
          <a:r>
            <a:rPr lang="en-US" sz="800" kern="1200"/>
            <a:t> masyarakat yg terkena Relokasi akibat Program Pemerintah </a:t>
          </a:r>
          <a:r>
            <a:rPr lang="id-ID" sz="800" kern="1200"/>
            <a:t>D</a:t>
          </a:r>
          <a:r>
            <a:rPr lang="en-US" sz="800" kern="1200"/>
            <a:t>aerah Provinsi</a:t>
          </a:r>
        </a:p>
      </dsp:txBody>
      <dsp:txXfrm>
        <a:off x="8728497" y="1190389"/>
        <a:ext cx="3070489" cy="988531"/>
      </dsp:txXfrm>
    </dsp:sp>
    <dsp:sp modelId="{39ABF829-384F-4C54-B3CB-81EEA6EC8DCD}">
      <dsp:nvSpPr>
        <dsp:cNvPr id="0" name=""/>
        <dsp:cNvSpPr/>
      </dsp:nvSpPr>
      <dsp:spPr>
        <a:xfrm>
          <a:off x="7830388" y="2337864"/>
          <a:ext cx="2337654" cy="761756"/>
        </a:xfrm>
        <a:prstGeom prst="roundRect">
          <a:avLst>
            <a:gd name="adj" fmla="val 10000"/>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7D73C8F-264B-43B6-9261-E88403544C1F}">
      <dsp:nvSpPr>
        <dsp:cNvPr id="0" name=""/>
        <dsp:cNvSpPr/>
      </dsp:nvSpPr>
      <dsp:spPr>
        <a:xfrm>
          <a:off x="7907263" y="2410895"/>
          <a:ext cx="2337654" cy="761756"/>
        </a:xfrm>
        <a:prstGeom prst="roundRect">
          <a:avLst>
            <a:gd name="adj" fmla="val 10000"/>
          </a:avLst>
        </a:prstGeom>
        <a:solidFill>
          <a:schemeClr val="lt1">
            <a:alpha val="90000"/>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Meningkatnya Penyediaan Rumah Bagi Masyarakat Yang Terkena Relokasi Program Pemerintah Provinsi</a:t>
          </a:r>
        </a:p>
        <a:p>
          <a:pPr marL="0" lvl="0" indent="0" algn="ctr" defTabSz="355600">
            <a:lnSpc>
              <a:spcPct val="90000"/>
            </a:lnSpc>
            <a:spcBef>
              <a:spcPct val="0"/>
            </a:spcBef>
            <a:spcAft>
              <a:spcPct val="35000"/>
            </a:spcAft>
            <a:buNone/>
          </a:pPr>
          <a:r>
            <a:rPr lang="en-US" sz="800" kern="1200"/>
            <a:t>IK : Tingkat Ketersediaan Rumah Bagi Masyarakat Yang Terkena Relokasi Program Pemerintah Provinsi</a:t>
          </a:r>
        </a:p>
      </dsp:txBody>
      <dsp:txXfrm>
        <a:off x="7929574" y="2433206"/>
        <a:ext cx="2293032" cy="717134"/>
      </dsp:txXfrm>
    </dsp:sp>
    <dsp:sp modelId="{075B144F-F510-4369-A0A5-B3B757EC6FEB}">
      <dsp:nvSpPr>
        <dsp:cNvPr id="0" name=""/>
        <dsp:cNvSpPr/>
      </dsp:nvSpPr>
      <dsp:spPr>
        <a:xfrm>
          <a:off x="8000670" y="3300840"/>
          <a:ext cx="614188" cy="1617420"/>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8779FB7-1A6C-4DA3-A95D-2D6573684AFB}">
      <dsp:nvSpPr>
        <dsp:cNvPr id="0" name=""/>
        <dsp:cNvSpPr/>
      </dsp:nvSpPr>
      <dsp:spPr>
        <a:xfrm>
          <a:off x="8077545" y="3373870"/>
          <a:ext cx="614188" cy="1617420"/>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6670" tIns="26670" rIns="26670" bIns="26670" numCol="1" spcCol="1270" anchor="ctr" anchorCtr="0">
          <a:noAutofit/>
        </a:bodyPr>
        <a:lstStyle/>
        <a:p>
          <a:pPr marL="0" lvl="0" indent="0" algn="ctr" defTabSz="311150">
            <a:lnSpc>
              <a:spcPct val="90000"/>
            </a:lnSpc>
            <a:spcBef>
              <a:spcPct val="0"/>
            </a:spcBef>
            <a:spcAft>
              <a:spcPct val="35000"/>
            </a:spcAft>
            <a:buNone/>
          </a:pPr>
          <a:r>
            <a:rPr lang="en-US" sz="700" kern="1200"/>
            <a:t>Identifikasi Perumahan  Yang Terkena Relokasi Program Pemerintah Provinsi</a:t>
          </a:r>
        </a:p>
        <a:p>
          <a:pPr marL="0" lvl="0" indent="0" algn="ctr" defTabSz="311150">
            <a:lnSpc>
              <a:spcPct val="90000"/>
            </a:lnSpc>
            <a:spcBef>
              <a:spcPct val="0"/>
            </a:spcBef>
            <a:spcAft>
              <a:spcPct val="35000"/>
            </a:spcAft>
            <a:buNone/>
          </a:pPr>
          <a:r>
            <a:rPr lang="en-US" sz="700" kern="1200"/>
            <a:t>IK : Jumlah  Rumah Yang Terkena Relokasi Program Pemerintah Provinsi</a:t>
          </a:r>
        </a:p>
      </dsp:txBody>
      <dsp:txXfrm>
        <a:off x="8095534" y="3391859"/>
        <a:ext cx="578210" cy="1581442"/>
      </dsp:txXfrm>
    </dsp:sp>
    <dsp:sp modelId="{84B00678-13F9-4D8B-9B0A-39A1E97B7D8D}">
      <dsp:nvSpPr>
        <dsp:cNvPr id="0" name=""/>
        <dsp:cNvSpPr/>
      </dsp:nvSpPr>
      <dsp:spPr>
        <a:xfrm>
          <a:off x="8768608" y="3300840"/>
          <a:ext cx="514918" cy="1697828"/>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8EAC4714-C5C2-4F08-AD25-4D9CEA6C9405}">
      <dsp:nvSpPr>
        <dsp:cNvPr id="0" name=""/>
        <dsp:cNvSpPr/>
      </dsp:nvSpPr>
      <dsp:spPr>
        <a:xfrm>
          <a:off x="8845483" y="3373870"/>
          <a:ext cx="514918" cy="1697828"/>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6670" tIns="26670" rIns="26670" bIns="26670" numCol="1" spcCol="1270" anchor="ctr" anchorCtr="0">
          <a:noAutofit/>
        </a:bodyPr>
        <a:lstStyle/>
        <a:p>
          <a:pPr marL="0" lvl="0" indent="0" algn="ctr" defTabSz="311150">
            <a:lnSpc>
              <a:spcPct val="90000"/>
            </a:lnSpc>
            <a:spcBef>
              <a:spcPct val="0"/>
            </a:spcBef>
            <a:spcAft>
              <a:spcPct val="35000"/>
            </a:spcAft>
            <a:buNone/>
          </a:pPr>
          <a:r>
            <a:rPr lang="en-US" sz="700" kern="1200"/>
            <a:t>Identifikasi Lahan-lahan Potensial sebagai Lokasi Relokasi Perumahan</a:t>
          </a:r>
        </a:p>
        <a:p>
          <a:pPr marL="0" lvl="0" indent="0" algn="ctr" defTabSz="311150">
            <a:lnSpc>
              <a:spcPct val="90000"/>
            </a:lnSpc>
            <a:spcBef>
              <a:spcPct val="0"/>
            </a:spcBef>
            <a:spcAft>
              <a:spcPct val="35000"/>
            </a:spcAft>
            <a:buNone/>
          </a:pPr>
          <a:r>
            <a:rPr lang="en-US" sz="700" kern="1200"/>
            <a:t>IK : Luas Lahan Potensial Untuk Relokasi Akibat Program Pemerintah Provinsi</a:t>
          </a:r>
        </a:p>
      </dsp:txBody>
      <dsp:txXfrm>
        <a:off x="8860564" y="3388951"/>
        <a:ext cx="484756" cy="1667666"/>
      </dsp:txXfrm>
    </dsp:sp>
    <dsp:sp modelId="{53B96BB7-4EFF-41DD-9E77-035A797D007E}">
      <dsp:nvSpPr>
        <dsp:cNvPr id="0" name=""/>
        <dsp:cNvSpPr/>
      </dsp:nvSpPr>
      <dsp:spPr>
        <a:xfrm>
          <a:off x="9437276" y="3300840"/>
          <a:ext cx="560485" cy="1774361"/>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C6882F5-5D8C-4961-9E00-752AA668E5BF}">
      <dsp:nvSpPr>
        <dsp:cNvPr id="0" name=""/>
        <dsp:cNvSpPr/>
      </dsp:nvSpPr>
      <dsp:spPr>
        <a:xfrm>
          <a:off x="9514151" y="3373870"/>
          <a:ext cx="560485" cy="1774361"/>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6670" tIns="26670" rIns="26670" bIns="26670" numCol="1" spcCol="1270" anchor="ctr" anchorCtr="0">
          <a:noAutofit/>
        </a:bodyPr>
        <a:lstStyle/>
        <a:p>
          <a:pPr marL="0" lvl="0" indent="0" algn="ctr" defTabSz="311150">
            <a:lnSpc>
              <a:spcPct val="90000"/>
            </a:lnSpc>
            <a:spcBef>
              <a:spcPct val="0"/>
            </a:spcBef>
            <a:spcAft>
              <a:spcPct val="35000"/>
            </a:spcAft>
            <a:buNone/>
          </a:pPr>
          <a:r>
            <a:rPr lang="en-US" sz="700" kern="1200"/>
            <a:t>Pembangunan dan Rehab Rumah Yang Terkena Relokasi Program Pemerintah Provinsi</a:t>
          </a:r>
        </a:p>
        <a:p>
          <a:pPr marL="0" lvl="0" indent="0" algn="ctr" defTabSz="311150">
            <a:lnSpc>
              <a:spcPct val="90000"/>
            </a:lnSpc>
            <a:spcBef>
              <a:spcPct val="0"/>
            </a:spcBef>
            <a:spcAft>
              <a:spcPct val="35000"/>
            </a:spcAft>
            <a:buNone/>
          </a:pPr>
          <a:r>
            <a:rPr lang="en-US" sz="700" kern="1200"/>
            <a:t>IK :  Jumlah Rumah Yang Dibangun dan Direhab</a:t>
          </a:r>
        </a:p>
      </dsp:txBody>
      <dsp:txXfrm>
        <a:off x="9530567" y="3390286"/>
        <a:ext cx="527653" cy="1741529"/>
      </dsp:txXfrm>
    </dsp:sp>
    <dsp:sp modelId="{9FF810C5-9110-45C7-A261-4783CF92F82D}">
      <dsp:nvSpPr>
        <dsp:cNvPr id="0" name=""/>
        <dsp:cNvSpPr/>
      </dsp:nvSpPr>
      <dsp:spPr>
        <a:xfrm>
          <a:off x="10483353" y="2337864"/>
          <a:ext cx="2059992" cy="570630"/>
        </a:xfrm>
        <a:prstGeom prst="roundRect">
          <a:avLst>
            <a:gd name="adj" fmla="val 10000"/>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942EE875-B425-4101-9384-A9DE5BCB1753}">
      <dsp:nvSpPr>
        <dsp:cNvPr id="0" name=""/>
        <dsp:cNvSpPr/>
      </dsp:nvSpPr>
      <dsp:spPr>
        <a:xfrm>
          <a:off x="10560228" y="2410895"/>
          <a:ext cx="2059992" cy="570630"/>
        </a:xfrm>
        <a:prstGeom prst="roundRect">
          <a:avLst>
            <a:gd name="adj" fmla="val 10000"/>
          </a:avLst>
        </a:prstGeom>
        <a:solidFill>
          <a:schemeClr val="lt1">
            <a:alpha val="90000"/>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Meningkatnya Penyediaan Rumah Bagi Masyarakat Korban Bencana Provinsi</a:t>
          </a:r>
        </a:p>
        <a:p>
          <a:pPr marL="0" lvl="0" indent="0" algn="ctr" defTabSz="355600">
            <a:lnSpc>
              <a:spcPct val="90000"/>
            </a:lnSpc>
            <a:spcBef>
              <a:spcPct val="0"/>
            </a:spcBef>
            <a:spcAft>
              <a:spcPct val="35000"/>
            </a:spcAft>
            <a:buNone/>
          </a:pPr>
          <a:r>
            <a:rPr lang="en-US" sz="800" kern="1200"/>
            <a:t>IK : Tingkat Ketersediaan Rumah Bagi Masyarakat Korban Bencana Skala Provinsi</a:t>
          </a:r>
        </a:p>
      </dsp:txBody>
      <dsp:txXfrm>
        <a:off x="10576941" y="2427608"/>
        <a:ext cx="2026566" cy="537204"/>
      </dsp:txXfrm>
    </dsp:sp>
    <dsp:sp modelId="{43E983FF-BA2B-4EAB-8053-B262646D4B4E}">
      <dsp:nvSpPr>
        <dsp:cNvPr id="0" name=""/>
        <dsp:cNvSpPr/>
      </dsp:nvSpPr>
      <dsp:spPr>
        <a:xfrm>
          <a:off x="10321793" y="3109714"/>
          <a:ext cx="691871" cy="1689538"/>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B96CA01-BD56-4C8C-9EFC-1E51897662AF}">
      <dsp:nvSpPr>
        <dsp:cNvPr id="0" name=""/>
        <dsp:cNvSpPr/>
      </dsp:nvSpPr>
      <dsp:spPr>
        <a:xfrm>
          <a:off x="10398667" y="3182745"/>
          <a:ext cx="691871" cy="1689538"/>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Identifikasi Perumahan  Masyarakat Korban Bencana Provinsi</a:t>
          </a:r>
        </a:p>
        <a:p>
          <a:pPr marL="0" lvl="0" indent="0" algn="ctr" defTabSz="355600">
            <a:lnSpc>
              <a:spcPct val="90000"/>
            </a:lnSpc>
            <a:spcBef>
              <a:spcPct val="0"/>
            </a:spcBef>
            <a:spcAft>
              <a:spcPct val="35000"/>
            </a:spcAft>
            <a:buNone/>
          </a:pPr>
          <a:r>
            <a:rPr lang="en-US" sz="800" kern="1200"/>
            <a:t>IK : Jumlah  Rumah Yang Terkena Bencana Provinsi</a:t>
          </a:r>
        </a:p>
      </dsp:txBody>
      <dsp:txXfrm>
        <a:off x="10418931" y="3203009"/>
        <a:ext cx="651343" cy="1649010"/>
      </dsp:txXfrm>
    </dsp:sp>
    <dsp:sp modelId="{6BADB597-8A3A-46EF-A3C1-72C79E2B1092}">
      <dsp:nvSpPr>
        <dsp:cNvPr id="0" name=""/>
        <dsp:cNvSpPr/>
      </dsp:nvSpPr>
      <dsp:spPr>
        <a:xfrm>
          <a:off x="11167414" y="3109714"/>
          <a:ext cx="691871" cy="1186802"/>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6557E06-6C46-4D02-A985-5F663CD8C0F1}">
      <dsp:nvSpPr>
        <dsp:cNvPr id="0" name=""/>
        <dsp:cNvSpPr/>
      </dsp:nvSpPr>
      <dsp:spPr>
        <a:xfrm>
          <a:off x="11244288" y="3182745"/>
          <a:ext cx="691871" cy="1186802"/>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2860" tIns="22860" rIns="22860" bIns="22860" numCol="1" spcCol="1270" anchor="ctr" anchorCtr="0">
          <a:noAutofit/>
        </a:bodyPr>
        <a:lstStyle/>
        <a:p>
          <a:pPr marL="0" lvl="0" indent="0" algn="ctr" defTabSz="266700">
            <a:lnSpc>
              <a:spcPct val="90000"/>
            </a:lnSpc>
            <a:spcBef>
              <a:spcPct val="0"/>
            </a:spcBef>
            <a:spcAft>
              <a:spcPct val="35000"/>
            </a:spcAft>
            <a:buNone/>
          </a:pPr>
          <a:r>
            <a:rPr lang="en-US" sz="600" kern="1200"/>
            <a:t>Identifikasi Lahan-lahan Potensial sebagai Lokasi Relokasi Masyarakat Korban Bencana Provinsi</a:t>
          </a:r>
        </a:p>
        <a:p>
          <a:pPr marL="0" lvl="0" indent="0" algn="ctr" defTabSz="266700">
            <a:lnSpc>
              <a:spcPct val="90000"/>
            </a:lnSpc>
            <a:spcBef>
              <a:spcPct val="0"/>
            </a:spcBef>
            <a:spcAft>
              <a:spcPct val="35000"/>
            </a:spcAft>
            <a:buNone/>
          </a:pPr>
          <a:r>
            <a:rPr lang="en-US" sz="600" kern="1200"/>
            <a:t>IK : Luas Lahan Potensial Untuk Relokasi Korban Bencana Provinsi</a:t>
          </a:r>
        </a:p>
      </dsp:txBody>
      <dsp:txXfrm>
        <a:off x="11264552" y="3203009"/>
        <a:ext cx="651343" cy="1146274"/>
      </dsp:txXfrm>
    </dsp:sp>
    <dsp:sp modelId="{88515AD1-1FAF-48F6-B550-81EDB994AF28}">
      <dsp:nvSpPr>
        <dsp:cNvPr id="0" name=""/>
        <dsp:cNvSpPr/>
      </dsp:nvSpPr>
      <dsp:spPr>
        <a:xfrm>
          <a:off x="12013035" y="3109714"/>
          <a:ext cx="691871" cy="1473629"/>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77ECFEB-BA26-4790-8825-81F1E48B54BB}">
      <dsp:nvSpPr>
        <dsp:cNvPr id="0" name=""/>
        <dsp:cNvSpPr/>
      </dsp:nvSpPr>
      <dsp:spPr>
        <a:xfrm>
          <a:off x="12089909" y="3182745"/>
          <a:ext cx="691871" cy="1473629"/>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US" sz="800" kern="1200"/>
            <a:t>Pembangunan dan Rehab Rumah Korban Bencana</a:t>
          </a:r>
        </a:p>
        <a:p>
          <a:pPr marL="0" lvl="0" indent="0" algn="ctr" defTabSz="355600">
            <a:lnSpc>
              <a:spcPct val="90000"/>
            </a:lnSpc>
            <a:spcBef>
              <a:spcPct val="0"/>
            </a:spcBef>
            <a:spcAft>
              <a:spcPct val="35000"/>
            </a:spcAft>
            <a:buNone/>
          </a:pPr>
          <a:r>
            <a:rPr lang="en-US" sz="800" kern="1200"/>
            <a:t>IK : Jumlah Rumah yg dibangun dan direhab</a:t>
          </a:r>
        </a:p>
      </dsp:txBody>
      <dsp:txXfrm>
        <a:off x="12110173" y="3203009"/>
        <a:ext cx="651343" cy="143310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940258D-99C9-4175-AE8B-2C610C35328B}">
      <dsp:nvSpPr>
        <dsp:cNvPr id="0" name=""/>
        <dsp:cNvSpPr/>
      </dsp:nvSpPr>
      <dsp:spPr>
        <a:xfrm>
          <a:off x="21004775" y="7208572"/>
          <a:ext cx="434276" cy="1631299"/>
        </a:xfrm>
        <a:custGeom>
          <a:avLst/>
          <a:gdLst/>
          <a:ahLst/>
          <a:cxnLst/>
          <a:rect l="0" t="0" r="0" b="0"/>
          <a:pathLst>
            <a:path>
              <a:moveTo>
                <a:pt x="0" y="0"/>
              </a:moveTo>
              <a:lnTo>
                <a:pt x="0" y="1547659"/>
              </a:lnTo>
              <a:lnTo>
                <a:pt x="434276" y="1547659"/>
              </a:lnTo>
              <a:lnTo>
                <a:pt x="434276" y="1631299"/>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D5D47AB-6F7E-4C27-AA45-F4D220641B47}">
      <dsp:nvSpPr>
        <dsp:cNvPr id="0" name=""/>
        <dsp:cNvSpPr/>
      </dsp:nvSpPr>
      <dsp:spPr>
        <a:xfrm>
          <a:off x="20515131" y="7208572"/>
          <a:ext cx="489643" cy="1638941"/>
        </a:xfrm>
        <a:custGeom>
          <a:avLst/>
          <a:gdLst/>
          <a:ahLst/>
          <a:cxnLst/>
          <a:rect l="0" t="0" r="0" b="0"/>
          <a:pathLst>
            <a:path>
              <a:moveTo>
                <a:pt x="489643" y="0"/>
              </a:moveTo>
              <a:lnTo>
                <a:pt x="489643" y="1555301"/>
              </a:lnTo>
              <a:lnTo>
                <a:pt x="0" y="1555301"/>
              </a:lnTo>
              <a:lnTo>
                <a:pt x="0" y="1638941"/>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8BAA953-FBD0-4163-AC6D-EFA726583E2F}">
      <dsp:nvSpPr>
        <dsp:cNvPr id="0" name=""/>
        <dsp:cNvSpPr/>
      </dsp:nvSpPr>
      <dsp:spPr>
        <a:xfrm>
          <a:off x="16603189" y="4206796"/>
          <a:ext cx="4401585" cy="1886862"/>
        </a:xfrm>
        <a:custGeom>
          <a:avLst/>
          <a:gdLst/>
          <a:ahLst/>
          <a:cxnLst/>
          <a:rect l="0" t="0" r="0" b="0"/>
          <a:pathLst>
            <a:path>
              <a:moveTo>
                <a:pt x="0" y="0"/>
              </a:moveTo>
              <a:lnTo>
                <a:pt x="0" y="1803222"/>
              </a:lnTo>
              <a:lnTo>
                <a:pt x="4401585" y="1803222"/>
              </a:lnTo>
              <a:lnTo>
                <a:pt x="4401585" y="1886862"/>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D60692A-E288-4B23-8FF5-8456AC0F828A}">
      <dsp:nvSpPr>
        <dsp:cNvPr id="0" name=""/>
        <dsp:cNvSpPr/>
      </dsp:nvSpPr>
      <dsp:spPr>
        <a:xfrm>
          <a:off x="18754932" y="7451321"/>
          <a:ext cx="568093" cy="1330937"/>
        </a:xfrm>
        <a:custGeom>
          <a:avLst/>
          <a:gdLst/>
          <a:ahLst/>
          <a:cxnLst/>
          <a:rect l="0" t="0" r="0" b="0"/>
          <a:pathLst>
            <a:path>
              <a:moveTo>
                <a:pt x="0" y="0"/>
              </a:moveTo>
              <a:lnTo>
                <a:pt x="0" y="1247296"/>
              </a:lnTo>
              <a:lnTo>
                <a:pt x="568093" y="1247296"/>
              </a:lnTo>
              <a:lnTo>
                <a:pt x="568093" y="1330937"/>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11A0C0E-AD70-4FDA-B25D-C11A27D683FC}">
      <dsp:nvSpPr>
        <dsp:cNvPr id="0" name=""/>
        <dsp:cNvSpPr/>
      </dsp:nvSpPr>
      <dsp:spPr>
        <a:xfrm>
          <a:off x="18163043" y="7451321"/>
          <a:ext cx="591888" cy="1323346"/>
        </a:xfrm>
        <a:custGeom>
          <a:avLst/>
          <a:gdLst/>
          <a:ahLst/>
          <a:cxnLst/>
          <a:rect l="0" t="0" r="0" b="0"/>
          <a:pathLst>
            <a:path>
              <a:moveTo>
                <a:pt x="591888" y="0"/>
              </a:moveTo>
              <a:lnTo>
                <a:pt x="591888" y="1239705"/>
              </a:lnTo>
              <a:lnTo>
                <a:pt x="0" y="1239705"/>
              </a:lnTo>
              <a:lnTo>
                <a:pt x="0" y="1323346"/>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DC51B10-284C-4EED-B338-D9B691B0ADC0}">
      <dsp:nvSpPr>
        <dsp:cNvPr id="0" name=""/>
        <dsp:cNvSpPr/>
      </dsp:nvSpPr>
      <dsp:spPr>
        <a:xfrm>
          <a:off x="16603189" y="4206796"/>
          <a:ext cx="2151742" cy="1892011"/>
        </a:xfrm>
        <a:custGeom>
          <a:avLst/>
          <a:gdLst/>
          <a:ahLst/>
          <a:cxnLst/>
          <a:rect l="0" t="0" r="0" b="0"/>
          <a:pathLst>
            <a:path>
              <a:moveTo>
                <a:pt x="0" y="0"/>
              </a:moveTo>
              <a:lnTo>
                <a:pt x="0" y="1808370"/>
              </a:lnTo>
              <a:lnTo>
                <a:pt x="2151742" y="1808370"/>
              </a:lnTo>
              <a:lnTo>
                <a:pt x="2151742" y="1892011"/>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EE83928-462B-49D5-A2AA-A0AA3A4009F8}">
      <dsp:nvSpPr>
        <dsp:cNvPr id="0" name=""/>
        <dsp:cNvSpPr/>
      </dsp:nvSpPr>
      <dsp:spPr>
        <a:xfrm>
          <a:off x="16145350" y="7739094"/>
          <a:ext cx="626134" cy="1033429"/>
        </a:xfrm>
        <a:custGeom>
          <a:avLst/>
          <a:gdLst/>
          <a:ahLst/>
          <a:cxnLst/>
          <a:rect l="0" t="0" r="0" b="0"/>
          <a:pathLst>
            <a:path>
              <a:moveTo>
                <a:pt x="0" y="0"/>
              </a:moveTo>
              <a:lnTo>
                <a:pt x="0" y="949789"/>
              </a:lnTo>
              <a:lnTo>
                <a:pt x="626134" y="949789"/>
              </a:lnTo>
              <a:lnTo>
                <a:pt x="626134" y="1033429"/>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660EB0-E49B-4DAD-B816-789E6025AB7F}">
      <dsp:nvSpPr>
        <dsp:cNvPr id="0" name=""/>
        <dsp:cNvSpPr/>
      </dsp:nvSpPr>
      <dsp:spPr>
        <a:xfrm>
          <a:off x="15504535" y="7739094"/>
          <a:ext cx="640814" cy="1033567"/>
        </a:xfrm>
        <a:custGeom>
          <a:avLst/>
          <a:gdLst/>
          <a:ahLst/>
          <a:cxnLst/>
          <a:rect l="0" t="0" r="0" b="0"/>
          <a:pathLst>
            <a:path>
              <a:moveTo>
                <a:pt x="640814" y="0"/>
              </a:moveTo>
              <a:lnTo>
                <a:pt x="640814" y="949926"/>
              </a:lnTo>
              <a:lnTo>
                <a:pt x="0" y="949926"/>
              </a:lnTo>
              <a:lnTo>
                <a:pt x="0" y="1033567"/>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73050C1-2E8C-4A3C-8733-1617FF050DBE}">
      <dsp:nvSpPr>
        <dsp:cNvPr id="0" name=""/>
        <dsp:cNvSpPr/>
      </dsp:nvSpPr>
      <dsp:spPr>
        <a:xfrm>
          <a:off x="16145350" y="4206796"/>
          <a:ext cx="457838" cy="1912203"/>
        </a:xfrm>
        <a:custGeom>
          <a:avLst/>
          <a:gdLst/>
          <a:ahLst/>
          <a:cxnLst/>
          <a:rect l="0" t="0" r="0" b="0"/>
          <a:pathLst>
            <a:path>
              <a:moveTo>
                <a:pt x="457838" y="0"/>
              </a:moveTo>
              <a:lnTo>
                <a:pt x="457838" y="1828563"/>
              </a:lnTo>
              <a:lnTo>
                <a:pt x="0" y="1828563"/>
              </a:lnTo>
              <a:lnTo>
                <a:pt x="0" y="1912203"/>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DFA7EBD-B41C-455E-969C-D996B0A608AC}">
      <dsp:nvSpPr>
        <dsp:cNvPr id="0" name=""/>
        <dsp:cNvSpPr/>
      </dsp:nvSpPr>
      <dsp:spPr>
        <a:xfrm>
          <a:off x="13609763" y="7880572"/>
          <a:ext cx="520521" cy="929630"/>
        </a:xfrm>
        <a:custGeom>
          <a:avLst/>
          <a:gdLst/>
          <a:ahLst/>
          <a:cxnLst/>
          <a:rect l="0" t="0" r="0" b="0"/>
          <a:pathLst>
            <a:path>
              <a:moveTo>
                <a:pt x="0" y="0"/>
              </a:moveTo>
              <a:lnTo>
                <a:pt x="0" y="845989"/>
              </a:lnTo>
              <a:lnTo>
                <a:pt x="520521" y="845989"/>
              </a:lnTo>
              <a:lnTo>
                <a:pt x="520521" y="929630"/>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6E60A18-0DA8-4228-8A3D-61D3B2B9D5E8}">
      <dsp:nvSpPr>
        <dsp:cNvPr id="0" name=""/>
        <dsp:cNvSpPr/>
      </dsp:nvSpPr>
      <dsp:spPr>
        <a:xfrm>
          <a:off x="12764155" y="7880572"/>
          <a:ext cx="845607" cy="919969"/>
        </a:xfrm>
        <a:custGeom>
          <a:avLst/>
          <a:gdLst/>
          <a:ahLst/>
          <a:cxnLst/>
          <a:rect l="0" t="0" r="0" b="0"/>
          <a:pathLst>
            <a:path>
              <a:moveTo>
                <a:pt x="845607" y="0"/>
              </a:moveTo>
              <a:lnTo>
                <a:pt x="845607" y="836329"/>
              </a:lnTo>
              <a:lnTo>
                <a:pt x="0" y="836329"/>
              </a:lnTo>
              <a:lnTo>
                <a:pt x="0" y="919969"/>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B2352D1-8816-4D41-A7E5-503E24F1A1D1}">
      <dsp:nvSpPr>
        <dsp:cNvPr id="0" name=""/>
        <dsp:cNvSpPr/>
      </dsp:nvSpPr>
      <dsp:spPr>
        <a:xfrm>
          <a:off x="13609763" y="4206796"/>
          <a:ext cx="2993425" cy="1902921"/>
        </a:xfrm>
        <a:custGeom>
          <a:avLst/>
          <a:gdLst/>
          <a:ahLst/>
          <a:cxnLst/>
          <a:rect l="0" t="0" r="0" b="0"/>
          <a:pathLst>
            <a:path>
              <a:moveTo>
                <a:pt x="2993425" y="0"/>
              </a:moveTo>
              <a:lnTo>
                <a:pt x="2993425" y="1819280"/>
              </a:lnTo>
              <a:lnTo>
                <a:pt x="0" y="1819280"/>
              </a:lnTo>
              <a:lnTo>
                <a:pt x="0" y="1902921"/>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A2CCD9B-8D5A-4662-8A00-30B7664D941E}">
      <dsp:nvSpPr>
        <dsp:cNvPr id="0" name=""/>
        <dsp:cNvSpPr/>
      </dsp:nvSpPr>
      <dsp:spPr>
        <a:xfrm>
          <a:off x="11979296" y="1380979"/>
          <a:ext cx="4623892" cy="602005"/>
        </a:xfrm>
        <a:custGeom>
          <a:avLst/>
          <a:gdLst/>
          <a:ahLst/>
          <a:cxnLst/>
          <a:rect l="0" t="0" r="0" b="0"/>
          <a:pathLst>
            <a:path>
              <a:moveTo>
                <a:pt x="0" y="0"/>
              </a:moveTo>
              <a:lnTo>
                <a:pt x="0" y="518365"/>
              </a:lnTo>
              <a:lnTo>
                <a:pt x="4623892" y="518365"/>
              </a:lnTo>
              <a:lnTo>
                <a:pt x="4623892" y="602005"/>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3DDE4CD-5235-4196-94DA-3A230AEFD54E}">
      <dsp:nvSpPr>
        <dsp:cNvPr id="0" name=""/>
        <dsp:cNvSpPr/>
      </dsp:nvSpPr>
      <dsp:spPr>
        <a:xfrm>
          <a:off x="9935041" y="4660938"/>
          <a:ext cx="1885671" cy="640350"/>
        </a:xfrm>
        <a:custGeom>
          <a:avLst/>
          <a:gdLst/>
          <a:ahLst/>
          <a:cxnLst/>
          <a:rect l="0" t="0" r="0" b="0"/>
          <a:pathLst>
            <a:path>
              <a:moveTo>
                <a:pt x="0" y="0"/>
              </a:moveTo>
              <a:lnTo>
                <a:pt x="0" y="556709"/>
              </a:lnTo>
              <a:lnTo>
                <a:pt x="1885671" y="556709"/>
              </a:lnTo>
              <a:lnTo>
                <a:pt x="1885671" y="640350"/>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34EEBF-5907-4F27-B4E8-92062DDF1C8C}">
      <dsp:nvSpPr>
        <dsp:cNvPr id="0" name=""/>
        <dsp:cNvSpPr/>
      </dsp:nvSpPr>
      <dsp:spPr>
        <a:xfrm>
          <a:off x="9935041" y="4660938"/>
          <a:ext cx="679331" cy="614980"/>
        </a:xfrm>
        <a:custGeom>
          <a:avLst/>
          <a:gdLst/>
          <a:ahLst/>
          <a:cxnLst/>
          <a:rect l="0" t="0" r="0" b="0"/>
          <a:pathLst>
            <a:path>
              <a:moveTo>
                <a:pt x="0" y="0"/>
              </a:moveTo>
              <a:lnTo>
                <a:pt x="0" y="531340"/>
              </a:lnTo>
              <a:lnTo>
                <a:pt x="679331" y="531340"/>
              </a:lnTo>
              <a:lnTo>
                <a:pt x="679331" y="614980"/>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13249DE-134E-4EBD-9F0E-D4E4533CA7BA}">
      <dsp:nvSpPr>
        <dsp:cNvPr id="0" name=""/>
        <dsp:cNvSpPr/>
      </dsp:nvSpPr>
      <dsp:spPr>
        <a:xfrm>
          <a:off x="9214480" y="4660938"/>
          <a:ext cx="720560" cy="606610"/>
        </a:xfrm>
        <a:custGeom>
          <a:avLst/>
          <a:gdLst/>
          <a:ahLst/>
          <a:cxnLst/>
          <a:rect l="0" t="0" r="0" b="0"/>
          <a:pathLst>
            <a:path>
              <a:moveTo>
                <a:pt x="720560" y="0"/>
              </a:moveTo>
              <a:lnTo>
                <a:pt x="720560" y="522969"/>
              </a:lnTo>
              <a:lnTo>
                <a:pt x="0" y="522969"/>
              </a:lnTo>
              <a:lnTo>
                <a:pt x="0" y="606610"/>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68DA50D-D706-4B08-BFA7-E6F944CF3034}">
      <dsp:nvSpPr>
        <dsp:cNvPr id="0" name=""/>
        <dsp:cNvSpPr/>
      </dsp:nvSpPr>
      <dsp:spPr>
        <a:xfrm>
          <a:off x="7876164" y="4660938"/>
          <a:ext cx="2058877" cy="616442"/>
        </a:xfrm>
        <a:custGeom>
          <a:avLst/>
          <a:gdLst/>
          <a:ahLst/>
          <a:cxnLst/>
          <a:rect l="0" t="0" r="0" b="0"/>
          <a:pathLst>
            <a:path>
              <a:moveTo>
                <a:pt x="2058877" y="0"/>
              </a:moveTo>
              <a:lnTo>
                <a:pt x="2058877" y="532802"/>
              </a:lnTo>
              <a:lnTo>
                <a:pt x="0" y="532802"/>
              </a:lnTo>
              <a:lnTo>
                <a:pt x="0" y="616442"/>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F750579-2B2E-47CA-B095-FC2536521732}">
      <dsp:nvSpPr>
        <dsp:cNvPr id="0" name=""/>
        <dsp:cNvSpPr/>
      </dsp:nvSpPr>
      <dsp:spPr>
        <a:xfrm>
          <a:off x="5860640" y="3207155"/>
          <a:ext cx="4074401" cy="526207"/>
        </a:xfrm>
        <a:custGeom>
          <a:avLst/>
          <a:gdLst/>
          <a:ahLst/>
          <a:cxnLst/>
          <a:rect l="0" t="0" r="0" b="0"/>
          <a:pathLst>
            <a:path>
              <a:moveTo>
                <a:pt x="0" y="0"/>
              </a:moveTo>
              <a:lnTo>
                <a:pt x="0" y="442567"/>
              </a:lnTo>
              <a:lnTo>
                <a:pt x="4074401" y="442567"/>
              </a:lnTo>
              <a:lnTo>
                <a:pt x="4074401" y="526207"/>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9A69B6E-24EC-40AC-B1C3-B26D8EE96B64}">
      <dsp:nvSpPr>
        <dsp:cNvPr id="0" name=""/>
        <dsp:cNvSpPr/>
      </dsp:nvSpPr>
      <dsp:spPr>
        <a:xfrm>
          <a:off x="5879105" y="4850867"/>
          <a:ext cx="624677" cy="488884"/>
        </a:xfrm>
        <a:custGeom>
          <a:avLst/>
          <a:gdLst/>
          <a:ahLst/>
          <a:cxnLst/>
          <a:rect l="0" t="0" r="0" b="0"/>
          <a:pathLst>
            <a:path>
              <a:moveTo>
                <a:pt x="0" y="0"/>
              </a:moveTo>
              <a:lnTo>
                <a:pt x="0" y="405244"/>
              </a:lnTo>
              <a:lnTo>
                <a:pt x="624677" y="405244"/>
              </a:lnTo>
              <a:lnTo>
                <a:pt x="624677" y="488884"/>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9A3EE35-8A98-4245-A8CD-737E8436C5DF}">
      <dsp:nvSpPr>
        <dsp:cNvPr id="0" name=""/>
        <dsp:cNvSpPr/>
      </dsp:nvSpPr>
      <dsp:spPr>
        <a:xfrm>
          <a:off x="5197996" y="4850867"/>
          <a:ext cx="681108" cy="473124"/>
        </a:xfrm>
        <a:custGeom>
          <a:avLst/>
          <a:gdLst/>
          <a:ahLst/>
          <a:cxnLst/>
          <a:rect l="0" t="0" r="0" b="0"/>
          <a:pathLst>
            <a:path>
              <a:moveTo>
                <a:pt x="681108" y="0"/>
              </a:moveTo>
              <a:lnTo>
                <a:pt x="681108" y="389483"/>
              </a:lnTo>
              <a:lnTo>
                <a:pt x="0" y="389483"/>
              </a:lnTo>
              <a:lnTo>
                <a:pt x="0" y="473124"/>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1B9FE76-E4DD-420B-9EB8-DCFFFB57D4E1}">
      <dsp:nvSpPr>
        <dsp:cNvPr id="0" name=""/>
        <dsp:cNvSpPr/>
      </dsp:nvSpPr>
      <dsp:spPr>
        <a:xfrm>
          <a:off x="3867801" y="4850867"/>
          <a:ext cx="2011304" cy="474970"/>
        </a:xfrm>
        <a:custGeom>
          <a:avLst/>
          <a:gdLst/>
          <a:ahLst/>
          <a:cxnLst/>
          <a:rect l="0" t="0" r="0" b="0"/>
          <a:pathLst>
            <a:path>
              <a:moveTo>
                <a:pt x="2011304" y="0"/>
              </a:moveTo>
              <a:lnTo>
                <a:pt x="2011304" y="391329"/>
              </a:lnTo>
              <a:lnTo>
                <a:pt x="0" y="391329"/>
              </a:lnTo>
              <a:lnTo>
                <a:pt x="0" y="474970"/>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D2A6056-1979-4859-8282-8CD59A01CD5B}">
      <dsp:nvSpPr>
        <dsp:cNvPr id="0" name=""/>
        <dsp:cNvSpPr/>
      </dsp:nvSpPr>
      <dsp:spPr>
        <a:xfrm>
          <a:off x="5814920" y="3207155"/>
          <a:ext cx="91440" cy="528265"/>
        </a:xfrm>
        <a:custGeom>
          <a:avLst/>
          <a:gdLst/>
          <a:ahLst/>
          <a:cxnLst/>
          <a:rect l="0" t="0" r="0" b="0"/>
          <a:pathLst>
            <a:path>
              <a:moveTo>
                <a:pt x="45720" y="0"/>
              </a:moveTo>
              <a:lnTo>
                <a:pt x="45720" y="444625"/>
              </a:lnTo>
              <a:lnTo>
                <a:pt x="64185" y="444625"/>
              </a:lnTo>
              <a:lnTo>
                <a:pt x="64185" y="528265"/>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88D7624-37CA-47A6-9A1C-EC7D7615E2C3}">
      <dsp:nvSpPr>
        <dsp:cNvPr id="0" name=""/>
        <dsp:cNvSpPr/>
      </dsp:nvSpPr>
      <dsp:spPr>
        <a:xfrm>
          <a:off x="1863479" y="4830709"/>
          <a:ext cx="791341" cy="694328"/>
        </a:xfrm>
        <a:custGeom>
          <a:avLst/>
          <a:gdLst/>
          <a:ahLst/>
          <a:cxnLst/>
          <a:rect l="0" t="0" r="0" b="0"/>
          <a:pathLst>
            <a:path>
              <a:moveTo>
                <a:pt x="0" y="0"/>
              </a:moveTo>
              <a:lnTo>
                <a:pt x="0" y="610687"/>
              </a:lnTo>
              <a:lnTo>
                <a:pt x="791341" y="610687"/>
              </a:lnTo>
              <a:lnTo>
                <a:pt x="791341" y="694328"/>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65F9EF4-5D48-46C1-AB95-E0D487AA9FFA}">
      <dsp:nvSpPr>
        <dsp:cNvPr id="0" name=""/>
        <dsp:cNvSpPr/>
      </dsp:nvSpPr>
      <dsp:spPr>
        <a:xfrm>
          <a:off x="1524945" y="4830709"/>
          <a:ext cx="338534" cy="732952"/>
        </a:xfrm>
        <a:custGeom>
          <a:avLst/>
          <a:gdLst/>
          <a:ahLst/>
          <a:cxnLst/>
          <a:rect l="0" t="0" r="0" b="0"/>
          <a:pathLst>
            <a:path>
              <a:moveTo>
                <a:pt x="338534" y="0"/>
              </a:moveTo>
              <a:lnTo>
                <a:pt x="338534" y="649312"/>
              </a:lnTo>
              <a:lnTo>
                <a:pt x="0" y="649312"/>
              </a:lnTo>
              <a:lnTo>
                <a:pt x="0" y="732952"/>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68E9A80-FD9A-4651-800F-5558F3DA6671}">
      <dsp:nvSpPr>
        <dsp:cNvPr id="0" name=""/>
        <dsp:cNvSpPr/>
      </dsp:nvSpPr>
      <dsp:spPr>
        <a:xfrm>
          <a:off x="452224" y="4830709"/>
          <a:ext cx="1411254" cy="744975"/>
        </a:xfrm>
        <a:custGeom>
          <a:avLst/>
          <a:gdLst/>
          <a:ahLst/>
          <a:cxnLst/>
          <a:rect l="0" t="0" r="0" b="0"/>
          <a:pathLst>
            <a:path>
              <a:moveTo>
                <a:pt x="1411254" y="0"/>
              </a:moveTo>
              <a:lnTo>
                <a:pt x="1411254" y="661334"/>
              </a:lnTo>
              <a:lnTo>
                <a:pt x="0" y="661334"/>
              </a:lnTo>
              <a:lnTo>
                <a:pt x="0" y="744975"/>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C6856EE-446E-441E-9BA7-CB4B4C3877B8}">
      <dsp:nvSpPr>
        <dsp:cNvPr id="0" name=""/>
        <dsp:cNvSpPr/>
      </dsp:nvSpPr>
      <dsp:spPr>
        <a:xfrm>
          <a:off x="1863479" y="3207155"/>
          <a:ext cx="3997160" cy="526574"/>
        </a:xfrm>
        <a:custGeom>
          <a:avLst/>
          <a:gdLst/>
          <a:ahLst/>
          <a:cxnLst/>
          <a:rect l="0" t="0" r="0" b="0"/>
          <a:pathLst>
            <a:path>
              <a:moveTo>
                <a:pt x="3997160" y="0"/>
              </a:moveTo>
              <a:lnTo>
                <a:pt x="3997160" y="442934"/>
              </a:lnTo>
              <a:lnTo>
                <a:pt x="0" y="442934"/>
              </a:lnTo>
              <a:lnTo>
                <a:pt x="0" y="526574"/>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394F64E-0D4B-4B49-B704-C6F30D4BCD72}">
      <dsp:nvSpPr>
        <dsp:cNvPr id="0" name=""/>
        <dsp:cNvSpPr/>
      </dsp:nvSpPr>
      <dsp:spPr>
        <a:xfrm>
          <a:off x="5860640" y="1380979"/>
          <a:ext cx="6118656" cy="600979"/>
        </a:xfrm>
        <a:custGeom>
          <a:avLst/>
          <a:gdLst/>
          <a:ahLst/>
          <a:cxnLst/>
          <a:rect l="0" t="0" r="0" b="0"/>
          <a:pathLst>
            <a:path>
              <a:moveTo>
                <a:pt x="6118656" y="0"/>
              </a:moveTo>
              <a:lnTo>
                <a:pt x="6118656" y="517338"/>
              </a:lnTo>
              <a:lnTo>
                <a:pt x="0" y="517338"/>
              </a:lnTo>
              <a:lnTo>
                <a:pt x="0" y="600979"/>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D81943C-A9D2-4FA9-BAC5-4E01D693D888}">
      <dsp:nvSpPr>
        <dsp:cNvPr id="0" name=""/>
        <dsp:cNvSpPr/>
      </dsp:nvSpPr>
      <dsp:spPr>
        <a:xfrm>
          <a:off x="9181688" y="-95302"/>
          <a:ext cx="5595216" cy="1476282"/>
        </a:xfrm>
        <a:prstGeom prst="roundRect">
          <a:avLst>
            <a:gd name="adj" fmla="val 10000"/>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96BFB845-0298-4678-942F-EB1335181956}">
      <dsp:nvSpPr>
        <dsp:cNvPr id="0" name=""/>
        <dsp:cNvSpPr/>
      </dsp:nvSpPr>
      <dsp:spPr>
        <a:xfrm>
          <a:off x="9282006" y="0"/>
          <a:ext cx="5595216" cy="1476282"/>
        </a:xfrm>
        <a:prstGeom prst="roundRect">
          <a:avLst>
            <a:gd name="adj" fmla="val 10000"/>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Tujuan :</a:t>
          </a:r>
        </a:p>
        <a:p>
          <a:pPr marL="0" lvl="0" indent="0" algn="ctr" defTabSz="622300">
            <a:lnSpc>
              <a:spcPct val="90000"/>
            </a:lnSpc>
            <a:spcBef>
              <a:spcPct val="0"/>
            </a:spcBef>
            <a:spcAft>
              <a:spcPct val="35000"/>
            </a:spcAft>
            <a:buNone/>
          </a:pPr>
          <a:r>
            <a:rPr lang="id-ID" sz="1400" kern="1200">
              <a:latin typeface="+mn-lt"/>
            </a:rPr>
            <a:t>Meningkatnya Organisasi</a:t>
          </a:r>
          <a:r>
            <a:rPr lang="en-US" sz="1400" kern="1200">
              <a:latin typeface="+mn-lt"/>
            </a:rPr>
            <a:t> yang akuntabel dan melayani</a:t>
          </a:r>
        </a:p>
        <a:p>
          <a:pPr marL="0" lvl="0" indent="0" algn="ctr" defTabSz="622300">
            <a:lnSpc>
              <a:spcPct val="90000"/>
            </a:lnSpc>
            <a:spcBef>
              <a:spcPct val="0"/>
            </a:spcBef>
            <a:spcAft>
              <a:spcPct val="35000"/>
            </a:spcAft>
            <a:buNone/>
          </a:pPr>
          <a:r>
            <a:rPr lang="en-US" sz="1400" kern="1200">
              <a:latin typeface="+mn-lt"/>
            </a:rPr>
            <a:t>IK: 1. Nilai Akuntabilitas Kinerja</a:t>
          </a:r>
        </a:p>
        <a:p>
          <a:pPr marL="0" lvl="0" indent="0" algn="ctr" defTabSz="622300">
            <a:lnSpc>
              <a:spcPct val="90000"/>
            </a:lnSpc>
            <a:spcBef>
              <a:spcPct val="0"/>
            </a:spcBef>
            <a:spcAft>
              <a:spcPct val="35000"/>
            </a:spcAft>
            <a:buNone/>
          </a:pPr>
          <a:r>
            <a:rPr lang="en-US" sz="1400" kern="1200">
              <a:latin typeface="+mn-lt"/>
            </a:rPr>
            <a:t>2. Rata-rata Tingkat Kepuasan terhadap Pelayanan internal Organisasi</a:t>
          </a:r>
        </a:p>
      </dsp:txBody>
      <dsp:txXfrm>
        <a:off x="9325245" y="43239"/>
        <a:ext cx="5508738" cy="1389804"/>
      </dsp:txXfrm>
    </dsp:sp>
    <dsp:sp modelId="{ED958A76-5899-4778-A708-92EB583E4CB0}">
      <dsp:nvSpPr>
        <dsp:cNvPr id="0" name=""/>
        <dsp:cNvSpPr/>
      </dsp:nvSpPr>
      <dsp:spPr>
        <a:xfrm>
          <a:off x="4486879" y="1981959"/>
          <a:ext cx="2747521" cy="1225196"/>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59BC27D1-0ED7-4EB5-80A6-1E5AFAF2AA65}">
      <dsp:nvSpPr>
        <dsp:cNvPr id="0" name=""/>
        <dsp:cNvSpPr/>
      </dsp:nvSpPr>
      <dsp:spPr>
        <a:xfrm>
          <a:off x="4587197" y="2077261"/>
          <a:ext cx="2747521" cy="1225196"/>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SS 1</a:t>
          </a:r>
        </a:p>
        <a:p>
          <a:pPr marL="0" lvl="0" indent="0" algn="ctr" defTabSz="622300">
            <a:lnSpc>
              <a:spcPct val="90000"/>
            </a:lnSpc>
            <a:spcBef>
              <a:spcPct val="0"/>
            </a:spcBef>
            <a:spcAft>
              <a:spcPct val="35000"/>
            </a:spcAft>
            <a:buNone/>
          </a:pPr>
          <a:r>
            <a:rPr lang="id-ID" sz="1400" kern="1200">
              <a:latin typeface="+mn-lt"/>
            </a:rPr>
            <a:t>Meningkatnya Akuntabilitas Kinerja Organisasi </a:t>
          </a:r>
        </a:p>
        <a:p>
          <a:pPr marL="0" lvl="0" indent="0" algn="ctr" defTabSz="622300">
            <a:lnSpc>
              <a:spcPct val="90000"/>
            </a:lnSpc>
            <a:spcBef>
              <a:spcPct val="0"/>
            </a:spcBef>
            <a:spcAft>
              <a:spcPct val="35000"/>
            </a:spcAft>
            <a:buNone/>
          </a:pPr>
          <a:r>
            <a:rPr lang="id-ID" sz="1400" kern="1200">
              <a:latin typeface="+mn-lt"/>
            </a:rPr>
            <a:t>Ik : 1.Nilai Akuntabilitas Kinerja </a:t>
          </a:r>
          <a:r>
            <a:rPr lang="en-US" sz="1400" kern="1200">
              <a:latin typeface="+mn-lt"/>
            </a:rPr>
            <a:t>OPD</a:t>
          </a:r>
          <a:endParaRPr lang="id-ID" sz="1400" kern="1200">
            <a:latin typeface="+mn-lt"/>
          </a:endParaRPr>
        </a:p>
        <a:p>
          <a:pPr marL="0" lvl="0" indent="0" algn="ctr" defTabSz="622300">
            <a:lnSpc>
              <a:spcPct val="90000"/>
            </a:lnSpc>
            <a:spcBef>
              <a:spcPct val="0"/>
            </a:spcBef>
            <a:spcAft>
              <a:spcPct val="35000"/>
            </a:spcAft>
            <a:buNone/>
          </a:pPr>
          <a:endParaRPr lang="id-ID" sz="1400" kern="1200">
            <a:latin typeface="+mn-lt"/>
          </a:endParaRPr>
        </a:p>
      </dsp:txBody>
      <dsp:txXfrm>
        <a:off x="4623082" y="2113146"/>
        <a:ext cx="2675751" cy="1153426"/>
      </dsp:txXfrm>
    </dsp:sp>
    <dsp:sp modelId="{289FF294-7557-4CB2-B47E-4DE4D112592A}">
      <dsp:nvSpPr>
        <dsp:cNvPr id="0" name=""/>
        <dsp:cNvSpPr/>
      </dsp:nvSpPr>
      <dsp:spPr>
        <a:xfrm>
          <a:off x="839655" y="3733730"/>
          <a:ext cx="2047646" cy="1096979"/>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6CAA45B-FC3C-444A-B3B5-B4479D000064}">
      <dsp:nvSpPr>
        <dsp:cNvPr id="0" name=""/>
        <dsp:cNvSpPr/>
      </dsp:nvSpPr>
      <dsp:spPr>
        <a:xfrm>
          <a:off x="939974" y="3829033"/>
          <a:ext cx="2047646" cy="1096979"/>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Meningkatnya kualitas perencanaan organisasi</a:t>
          </a:r>
        </a:p>
        <a:p>
          <a:pPr marL="0" lvl="0" indent="0" algn="ctr" defTabSz="622300">
            <a:lnSpc>
              <a:spcPct val="90000"/>
            </a:lnSpc>
            <a:spcBef>
              <a:spcPct val="0"/>
            </a:spcBef>
            <a:spcAft>
              <a:spcPct val="35000"/>
            </a:spcAft>
            <a:buNone/>
          </a:pPr>
          <a:r>
            <a:rPr lang="id-ID" sz="1400" kern="1200">
              <a:latin typeface="+mn-lt"/>
            </a:rPr>
            <a:t>IK : Nilai Komponen Perencanaan pada evaluasi SAKIP</a:t>
          </a:r>
          <a:endParaRPr lang="en-US" sz="1400" kern="1200">
            <a:latin typeface="+mn-lt"/>
          </a:endParaRPr>
        </a:p>
      </dsp:txBody>
      <dsp:txXfrm>
        <a:off x="972103" y="3861162"/>
        <a:ext cx="1983388" cy="1032721"/>
      </dsp:txXfrm>
    </dsp:sp>
    <dsp:sp modelId="{3D3BD3EC-C063-4FD0-9008-2393EF00E76F}">
      <dsp:nvSpPr>
        <dsp:cNvPr id="0" name=""/>
        <dsp:cNvSpPr/>
      </dsp:nvSpPr>
      <dsp:spPr>
        <a:xfrm>
          <a:off x="25575" y="5575685"/>
          <a:ext cx="853299" cy="4407244"/>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B9AA879-95CA-44B7-9A32-197D9A0BABBF}">
      <dsp:nvSpPr>
        <dsp:cNvPr id="0" name=""/>
        <dsp:cNvSpPr/>
      </dsp:nvSpPr>
      <dsp:spPr>
        <a:xfrm>
          <a:off x="125893" y="5670987"/>
          <a:ext cx="853299" cy="4407244"/>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b="0" kern="1200">
              <a:latin typeface="+mn-lt"/>
            </a:rPr>
            <a:t>Tersusunnya Dokumen Perangkat Daerah tepat waktu</a:t>
          </a:r>
        </a:p>
        <a:p>
          <a:pPr marL="0" lvl="0" indent="0" algn="ctr" defTabSz="488950">
            <a:lnSpc>
              <a:spcPct val="90000"/>
            </a:lnSpc>
            <a:spcBef>
              <a:spcPct val="0"/>
            </a:spcBef>
            <a:spcAft>
              <a:spcPct val="35000"/>
            </a:spcAft>
            <a:buNone/>
          </a:pPr>
          <a:r>
            <a:rPr lang="id-ID" sz="1100" b="0" kern="1200">
              <a:latin typeface="+mn-lt"/>
            </a:rPr>
            <a:t>IK:  Jumlah dokumen perangkat daerah yang disusun tepat waktu</a:t>
          </a:r>
        </a:p>
        <a:p>
          <a:pPr marL="0" lvl="0" indent="0" algn="ctr" defTabSz="488950">
            <a:lnSpc>
              <a:spcPct val="90000"/>
            </a:lnSpc>
            <a:spcBef>
              <a:spcPct val="0"/>
            </a:spcBef>
            <a:spcAft>
              <a:spcPct val="35000"/>
            </a:spcAft>
            <a:buNone/>
          </a:pPr>
          <a:r>
            <a:rPr lang="id-ID" sz="1050" b="0" kern="1200">
              <a:solidFill>
                <a:srgbClr val="FF0000"/>
              </a:solidFill>
              <a:latin typeface="+mn-lt"/>
            </a:rPr>
            <a:t>(Renstra, PK, RKT, Renja, Renja Perubahan, Rencana Aksi, RKA,IKU, IKI, RKA Perubahan, DPA, DPPA,....)</a:t>
          </a:r>
          <a:endParaRPr lang="en-US" sz="1050" b="0" kern="1200">
            <a:solidFill>
              <a:srgbClr val="FF0000"/>
            </a:solidFill>
            <a:latin typeface="+mn-lt"/>
          </a:endParaRPr>
        </a:p>
      </dsp:txBody>
      <dsp:txXfrm>
        <a:off x="150885" y="5695979"/>
        <a:ext cx="803315" cy="4357260"/>
      </dsp:txXfrm>
    </dsp:sp>
    <dsp:sp modelId="{63DA7BAF-96B2-464A-9B30-6974E240BDEE}">
      <dsp:nvSpPr>
        <dsp:cNvPr id="0" name=""/>
        <dsp:cNvSpPr/>
      </dsp:nvSpPr>
      <dsp:spPr>
        <a:xfrm>
          <a:off x="1057165" y="5563662"/>
          <a:ext cx="935559" cy="4266408"/>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0D6BE40B-2C3C-4C74-A4AD-5E0A577CF654}">
      <dsp:nvSpPr>
        <dsp:cNvPr id="0" name=""/>
        <dsp:cNvSpPr/>
      </dsp:nvSpPr>
      <dsp:spPr>
        <a:xfrm>
          <a:off x="1157483" y="5658965"/>
          <a:ext cx="935559" cy="4266408"/>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id-ID" sz="1050" kern="1200">
              <a:latin typeface="+mn-lt"/>
            </a:rPr>
            <a:t>Keselarasan Dokumen</a:t>
          </a:r>
          <a:r>
            <a:rPr lang="en-US" sz="1050" kern="1200">
              <a:latin typeface="+mn-lt"/>
            </a:rPr>
            <a:t> Perencanaan</a:t>
          </a:r>
          <a:r>
            <a:rPr lang="id-ID" sz="1050" kern="1200">
              <a:latin typeface="+mn-lt"/>
            </a:rPr>
            <a:t> Perangkat Daerah dengan Dokumen Perencanaan Daerah</a:t>
          </a:r>
        </a:p>
        <a:p>
          <a:pPr marL="0" lvl="0" indent="0" algn="ctr" defTabSz="466725">
            <a:lnSpc>
              <a:spcPct val="90000"/>
            </a:lnSpc>
            <a:spcBef>
              <a:spcPct val="0"/>
            </a:spcBef>
            <a:spcAft>
              <a:spcPct val="35000"/>
            </a:spcAft>
            <a:buNone/>
          </a:pPr>
          <a:r>
            <a:rPr lang="id-ID" sz="1050" kern="1200">
              <a:latin typeface="+mn-lt"/>
            </a:rPr>
            <a:t>IK : Persentase Dokumen perangkat Daerah yg selaras dengan Dokumen Perencanaan Daerah</a:t>
          </a:r>
        </a:p>
        <a:p>
          <a:pPr marL="0" lvl="0" indent="0" algn="ctr" defTabSz="466725">
            <a:lnSpc>
              <a:spcPct val="90000"/>
            </a:lnSpc>
            <a:spcBef>
              <a:spcPct val="0"/>
            </a:spcBef>
            <a:spcAft>
              <a:spcPct val="35000"/>
            </a:spcAft>
            <a:buNone/>
          </a:pPr>
          <a:r>
            <a:rPr lang="id-ID" sz="1000" kern="1200">
              <a:solidFill>
                <a:srgbClr val="FF0000"/>
              </a:solidFill>
              <a:latin typeface="+mn-lt"/>
            </a:rPr>
            <a:t>1. Renja dg Renstra,</a:t>
          </a:r>
        </a:p>
        <a:p>
          <a:pPr marL="0" lvl="0" indent="0" algn="ctr" defTabSz="466725">
            <a:lnSpc>
              <a:spcPct val="90000"/>
            </a:lnSpc>
            <a:spcBef>
              <a:spcPct val="0"/>
            </a:spcBef>
            <a:spcAft>
              <a:spcPct val="35000"/>
            </a:spcAft>
            <a:buNone/>
          </a:pPr>
          <a:r>
            <a:rPr lang="id-ID" sz="1000" kern="1200">
              <a:solidFill>
                <a:srgbClr val="FF0000"/>
              </a:solidFill>
              <a:latin typeface="+mn-lt"/>
            </a:rPr>
            <a:t>2. Renja dg RKPD</a:t>
          </a:r>
        </a:p>
        <a:p>
          <a:pPr marL="0" lvl="0" indent="0" algn="ctr" defTabSz="466725">
            <a:lnSpc>
              <a:spcPct val="90000"/>
            </a:lnSpc>
            <a:spcBef>
              <a:spcPct val="0"/>
            </a:spcBef>
            <a:spcAft>
              <a:spcPct val="35000"/>
            </a:spcAft>
            <a:buNone/>
          </a:pPr>
          <a:r>
            <a:rPr lang="id-ID" sz="1000" kern="1200">
              <a:solidFill>
                <a:srgbClr val="FF0000"/>
              </a:solidFill>
              <a:latin typeface="+mn-lt"/>
            </a:rPr>
            <a:t>3. Renstra dg RPJMD</a:t>
          </a:r>
        </a:p>
        <a:p>
          <a:pPr marL="0" lvl="0" indent="0" algn="ctr" defTabSz="466725">
            <a:lnSpc>
              <a:spcPct val="90000"/>
            </a:lnSpc>
            <a:spcBef>
              <a:spcPct val="0"/>
            </a:spcBef>
            <a:spcAft>
              <a:spcPct val="35000"/>
            </a:spcAft>
            <a:buNone/>
          </a:pPr>
          <a:r>
            <a:rPr lang="id-ID" sz="1000" kern="1200">
              <a:solidFill>
                <a:srgbClr val="FF0000"/>
              </a:solidFill>
              <a:latin typeface="+mn-lt"/>
            </a:rPr>
            <a:t>4. PK dg Renstra)</a:t>
          </a:r>
        </a:p>
        <a:p>
          <a:pPr marL="0" lvl="0" indent="0" algn="ctr" defTabSz="466725">
            <a:lnSpc>
              <a:spcPct val="90000"/>
            </a:lnSpc>
            <a:spcBef>
              <a:spcPct val="0"/>
            </a:spcBef>
            <a:spcAft>
              <a:spcPct val="35000"/>
            </a:spcAft>
            <a:buNone/>
          </a:pPr>
          <a:endParaRPr lang="id-ID" sz="1000" kern="1200">
            <a:solidFill>
              <a:srgbClr val="FF0000"/>
            </a:solidFill>
            <a:latin typeface="+mn-lt"/>
          </a:endParaRPr>
        </a:p>
      </dsp:txBody>
      <dsp:txXfrm>
        <a:off x="1184885" y="5686367"/>
        <a:ext cx="880755" cy="4211604"/>
      </dsp:txXfrm>
    </dsp:sp>
    <dsp:sp modelId="{04843DCF-E4E1-48DC-B2D5-57748DC9A9D1}">
      <dsp:nvSpPr>
        <dsp:cNvPr id="0" name=""/>
        <dsp:cNvSpPr/>
      </dsp:nvSpPr>
      <dsp:spPr>
        <a:xfrm>
          <a:off x="2190373" y="5525037"/>
          <a:ext cx="928896" cy="2893512"/>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581F099-D4A1-4A33-AA21-2DCE1F206FA3}">
      <dsp:nvSpPr>
        <dsp:cNvPr id="0" name=""/>
        <dsp:cNvSpPr/>
      </dsp:nvSpPr>
      <dsp:spPr>
        <a:xfrm>
          <a:off x="2290691" y="5620340"/>
          <a:ext cx="928896" cy="2893512"/>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Implementasi DOkumen Perangkat Daerah</a:t>
          </a:r>
        </a:p>
        <a:p>
          <a:pPr marL="0" lvl="0" indent="0" algn="ctr" defTabSz="444500">
            <a:lnSpc>
              <a:spcPct val="90000"/>
            </a:lnSpc>
            <a:spcBef>
              <a:spcPct val="0"/>
            </a:spcBef>
            <a:spcAft>
              <a:spcPct val="35000"/>
            </a:spcAft>
            <a:buNone/>
          </a:pPr>
          <a:r>
            <a:rPr lang="id-ID" sz="1000" kern="1200">
              <a:latin typeface="+mn-lt"/>
            </a:rPr>
            <a:t>IK : Persentase kesesuaian DOkumen Perangkat Daerah dengan Dokumen Penganggaran</a:t>
          </a:r>
        </a:p>
        <a:p>
          <a:pPr marL="0" lvl="0" indent="0" algn="ctr" defTabSz="444500">
            <a:lnSpc>
              <a:spcPct val="90000"/>
            </a:lnSpc>
            <a:spcBef>
              <a:spcPct val="0"/>
            </a:spcBef>
            <a:spcAft>
              <a:spcPct val="35000"/>
            </a:spcAft>
            <a:buNone/>
          </a:pPr>
          <a:r>
            <a:rPr lang="id-ID" sz="600" kern="1200">
              <a:solidFill>
                <a:srgbClr val="FF0000"/>
              </a:solidFill>
              <a:latin typeface="+mn-lt"/>
            </a:rPr>
            <a:t>(Rencana Kerja Tahunan dg RKA,</a:t>
          </a:r>
        </a:p>
        <a:p>
          <a:pPr marL="0" lvl="0" indent="0" algn="ctr" defTabSz="444500">
            <a:lnSpc>
              <a:spcPct val="90000"/>
            </a:lnSpc>
            <a:spcBef>
              <a:spcPct val="0"/>
            </a:spcBef>
            <a:spcAft>
              <a:spcPct val="35000"/>
            </a:spcAft>
            <a:buNone/>
          </a:pPr>
          <a:r>
            <a:rPr lang="id-ID" sz="600" kern="1200">
              <a:solidFill>
                <a:srgbClr val="FF0000"/>
              </a:solidFill>
              <a:latin typeface="+mn-lt"/>
            </a:rPr>
            <a:t>DPA dg APBD,</a:t>
          </a:r>
        </a:p>
        <a:p>
          <a:pPr marL="0" lvl="0" indent="0" algn="ctr" defTabSz="444500">
            <a:lnSpc>
              <a:spcPct val="90000"/>
            </a:lnSpc>
            <a:spcBef>
              <a:spcPct val="0"/>
            </a:spcBef>
            <a:spcAft>
              <a:spcPct val="35000"/>
            </a:spcAft>
            <a:buNone/>
          </a:pPr>
          <a:r>
            <a:rPr lang="id-ID" sz="600" kern="1200">
              <a:solidFill>
                <a:srgbClr val="FF0000"/>
              </a:solidFill>
              <a:latin typeface="+mn-lt"/>
            </a:rPr>
            <a:t>Rencana Aksi dg Rencana Anggaran Kas)</a:t>
          </a:r>
        </a:p>
      </dsp:txBody>
      <dsp:txXfrm>
        <a:off x="2317897" y="5647546"/>
        <a:ext cx="874484" cy="2839100"/>
      </dsp:txXfrm>
    </dsp:sp>
    <dsp:sp modelId="{C100F56E-D7F2-443A-ADBF-B0840953B471}">
      <dsp:nvSpPr>
        <dsp:cNvPr id="0" name=""/>
        <dsp:cNvSpPr/>
      </dsp:nvSpPr>
      <dsp:spPr>
        <a:xfrm>
          <a:off x="4949546" y="3735421"/>
          <a:ext cx="1859119" cy="1115446"/>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0AE638C6-D55C-4559-8A1B-FD792AAED0E6}">
      <dsp:nvSpPr>
        <dsp:cNvPr id="0" name=""/>
        <dsp:cNvSpPr/>
      </dsp:nvSpPr>
      <dsp:spPr>
        <a:xfrm>
          <a:off x="5049864" y="3830724"/>
          <a:ext cx="1859119" cy="1115446"/>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Meningkatnya Kualitas Pelaporan Organisasi</a:t>
          </a:r>
        </a:p>
        <a:p>
          <a:pPr marL="0" lvl="0" indent="0" algn="ctr" defTabSz="622300">
            <a:lnSpc>
              <a:spcPct val="90000"/>
            </a:lnSpc>
            <a:spcBef>
              <a:spcPct val="0"/>
            </a:spcBef>
            <a:spcAft>
              <a:spcPct val="35000"/>
            </a:spcAft>
            <a:buNone/>
          </a:pPr>
          <a:r>
            <a:rPr lang="id-ID" sz="1400" kern="1200">
              <a:latin typeface="+mn-lt"/>
            </a:rPr>
            <a:t>IK : Nilai Komponen Pelaporan pada Evaluasi SAKIP</a:t>
          </a:r>
          <a:endParaRPr lang="en-US" sz="1400" kern="1200">
            <a:latin typeface="+mn-lt"/>
          </a:endParaRPr>
        </a:p>
      </dsp:txBody>
      <dsp:txXfrm>
        <a:off x="5082534" y="3863394"/>
        <a:ext cx="1793779" cy="1050106"/>
      </dsp:txXfrm>
    </dsp:sp>
    <dsp:sp modelId="{4B524FF8-3C4F-4F4E-BD9C-D52E6919412B}">
      <dsp:nvSpPr>
        <dsp:cNvPr id="0" name=""/>
        <dsp:cNvSpPr/>
      </dsp:nvSpPr>
      <dsp:spPr>
        <a:xfrm>
          <a:off x="3319951" y="5325837"/>
          <a:ext cx="1095700" cy="2921823"/>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AE1F35C-9A3E-4B10-A2A3-16FC5BF74A9B}">
      <dsp:nvSpPr>
        <dsp:cNvPr id="0" name=""/>
        <dsp:cNvSpPr/>
      </dsp:nvSpPr>
      <dsp:spPr>
        <a:xfrm>
          <a:off x="3420269" y="5421140"/>
          <a:ext cx="1095700" cy="2921823"/>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kern="1200">
              <a:latin typeface="+mn-lt"/>
            </a:rPr>
            <a:t>Tersusunnya Dokumen Pelaporan Organisasi  Tepat W</a:t>
          </a:r>
          <a:r>
            <a:rPr lang="en-US" sz="1100" kern="1200">
              <a:latin typeface="+mn-lt"/>
            </a:rPr>
            <a:t>a</a:t>
          </a:r>
          <a:r>
            <a:rPr lang="id-ID" sz="1100" kern="1200">
              <a:latin typeface="+mn-lt"/>
            </a:rPr>
            <a:t>ktu</a:t>
          </a:r>
        </a:p>
        <a:p>
          <a:pPr marL="0" lvl="0" indent="0" algn="ctr" defTabSz="488950">
            <a:lnSpc>
              <a:spcPct val="90000"/>
            </a:lnSpc>
            <a:spcBef>
              <a:spcPct val="0"/>
            </a:spcBef>
            <a:spcAft>
              <a:spcPct val="35000"/>
            </a:spcAft>
            <a:buNone/>
          </a:pPr>
          <a:r>
            <a:rPr lang="id-ID" sz="1100" kern="1200">
              <a:latin typeface="+mn-lt"/>
            </a:rPr>
            <a:t>IK : Jumlah Dokumen Pelaporan Organisasi yg disusun tepat waktu</a:t>
          </a:r>
        </a:p>
        <a:p>
          <a:pPr marL="0" lvl="0" indent="0" algn="ctr" defTabSz="488950">
            <a:lnSpc>
              <a:spcPct val="90000"/>
            </a:lnSpc>
            <a:spcBef>
              <a:spcPct val="0"/>
            </a:spcBef>
            <a:spcAft>
              <a:spcPct val="35000"/>
            </a:spcAft>
            <a:buNone/>
          </a:pPr>
          <a:r>
            <a:rPr lang="id-ID" sz="1050" kern="1200">
              <a:solidFill>
                <a:srgbClr val="FF0000"/>
              </a:solidFill>
              <a:latin typeface="+mn-lt"/>
            </a:rPr>
            <a:t>(Laporan Kinerja, LPPD, LKPJ, Lap. Keuangan, LAporan Manajerial, Laporan BMD)</a:t>
          </a:r>
          <a:endParaRPr lang="en-US" sz="1050" kern="1200">
            <a:solidFill>
              <a:srgbClr val="FF0000"/>
            </a:solidFill>
            <a:latin typeface="+mn-lt"/>
          </a:endParaRPr>
        </a:p>
      </dsp:txBody>
      <dsp:txXfrm>
        <a:off x="3452361" y="5453232"/>
        <a:ext cx="1031516" cy="2857639"/>
      </dsp:txXfrm>
    </dsp:sp>
    <dsp:sp modelId="{03C67ACD-DC30-41BE-87F4-1284E67E478E}">
      <dsp:nvSpPr>
        <dsp:cNvPr id="0" name=""/>
        <dsp:cNvSpPr/>
      </dsp:nvSpPr>
      <dsp:spPr>
        <a:xfrm>
          <a:off x="4583803" y="5323991"/>
          <a:ext cx="1228385" cy="2137996"/>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6C0B304-C160-4624-87C2-67A3EB09880D}">
      <dsp:nvSpPr>
        <dsp:cNvPr id="0" name=""/>
        <dsp:cNvSpPr/>
      </dsp:nvSpPr>
      <dsp:spPr>
        <a:xfrm>
          <a:off x="4684122" y="5419294"/>
          <a:ext cx="1228385" cy="2137996"/>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kern="1200">
              <a:latin typeface="+mn-lt"/>
            </a:rPr>
            <a:t>Meningkatnya Kesesuaian Laporan dengan Pedoman Penyusunan Laporan</a:t>
          </a:r>
        </a:p>
        <a:p>
          <a:pPr marL="0" lvl="0" indent="0" algn="ctr" defTabSz="488950">
            <a:lnSpc>
              <a:spcPct val="90000"/>
            </a:lnSpc>
            <a:spcBef>
              <a:spcPct val="0"/>
            </a:spcBef>
            <a:spcAft>
              <a:spcPct val="35000"/>
            </a:spcAft>
            <a:buNone/>
          </a:pPr>
          <a:r>
            <a:rPr lang="id-ID" sz="1100" kern="1200">
              <a:latin typeface="+mn-lt"/>
            </a:rPr>
            <a:t>IK : Persentase Dokumen Pelaporan yg sesuai dg pedoman penyusunan Laporan</a:t>
          </a:r>
          <a:endParaRPr lang="en-US" sz="1100" kern="1200">
            <a:latin typeface="+mn-lt"/>
          </a:endParaRPr>
        </a:p>
      </dsp:txBody>
      <dsp:txXfrm>
        <a:off x="4720100" y="5455272"/>
        <a:ext cx="1156429" cy="2066040"/>
      </dsp:txXfrm>
    </dsp:sp>
    <dsp:sp modelId="{3BDF0FBD-1970-4D5E-8C40-018AFABF6CD7}">
      <dsp:nvSpPr>
        <dsp:cNvPr id="0" name=""/>
        <dsp:cNvSpPr/>
      </dsp:nvSpPr>
      <dsp:spPr>
        <a:xfrm>
          <a:off x="5921185" y="5339752"/>
          <a:ext cx="1165194" cy="2090996"/>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7EF4B010-4433-44DD-A536-37EA9B940405}">
      <dsp:nvSpPr>
        <dsp:cNvPr id="0" name=""/>
        <dsp:cNvSpPr/>
      </dsp:nvSpPr>
      <dsp:spPr>
        <a:xfrm>
          <a:off x="6021504" y="5435054"/>
          <a:ext cx="1165194" cy="2090996"/>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latin typeface="+mn-lt"/>
            </a:rPr>
            <a:t>M</a:t>
          </a:r>
          <a:r>
            <a:rPr lang="id-ID" sz="1000" kern="1200">
              <a:latin typeface="+mn-lt"/>
            </a:rPr>
            <a:t>eningkatnya Pemanfaatan laporan terhadap perencanaan perangkat Daerah</a:t>
          </a:r>
        </a:p>
        <a:p>
          <a:pPr marL="0" lvl="0" indent="0" algn="ctr" defTabSz="444500">
            <a:lnSpc>
              <a:spcPct val="90000"/>
            </a:lnSpc>
            <a:spcBef>
              <a:spcPct val="0"/>
            </a:spcBef>
            <a:spcAft>
              <a:spcPct val="35000"/>
            </a:spcAft>
            <a:buNone/>
          </a:pPr>
          <a:r>
            <a:rPr lang="id-ID" sz="1000" kern="1200">
              <a:latin typeface="+mn-lt"/>
            </a:rPr>
            <a:t>IK </a:t>
          </a:r>
          <a:r>
            <a:rPr lang="id-ID" sz="1000" kern="1200">
              <a:solidFill>
                <a:srgbClr val="FF0000"/>
              </a:solidFill>
              <a:latin typeface="+mn-lt"/>
            </a:rPr>
            <a:t>: </a:t>
          </a:r>
          <a:r>
            <a:rPr lang="id-ID" sz="1000" u="sng" kern="1200">
              <a:solidFill>
                <a:srgbClr val="FF0000"/>
              </a:solidFill>
              <a:latin typeface="+mn-lt"/>
            </a:rPr>
            <a:t>Persentase Hasil evaluasi yg ditindaklanjuti dlm dokumen perangkat Daerah</a:t>
          </a:r>
          <a:r>
            <a:rPr lang="en-US" sz="1000" u="sng" kern="1200">
              <a:solidFill>
                <a:srgbClr val="FF0000"/>
              </a:solidFill>
              <a:latin typeface="+mn-lt"/>
            </a:rPr>
            <a:t>??</a:t>
          </a:r>
        </a:p>
      </dsp:txBody>
      <dsp:txXfrm>
        <a:off x="6055631" y="5469181"/>
        <a:ext cx="1096940" cy="2022742"/>
      </dsp:txXfrm>
    </dsp:sp>
    <dsp:sp modelId="{12247028-E75A-4E90-A156-597324FA033B}">
      <dsp:nvSpPr>
        <dsp:cNvPr id="0" name=""/>
        <dsp:cNvSpPr/>
      </dsp:nvSpPr>
      <dsp:spPr>
        <a:xfrm>
          <a:off x="8785132" y="3733363"/>
          <a:ext cx="2299817" cy="927574"/>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7BEA5D7-8BCB-441B-A57E-AB758AB6620C}">
      <dsp:nvSpPr>
        <dsp:cNvPr id="0" name=""/>
        <dsp:cNvSpPr/>
      </dsp:nvSpPr>
      <dsp:spPr>
        <a:xfrm>
          <a:off x="8885451" y="3828666"/>
          <a:ext cx="2299817" cy="927574"/>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Meningkatnya pengawasan internal organisasi</a:t>
          </a:r>
        </a:p>
        <a:p>
          <a:pPr marL="0" lvl="0" indent="0" algn="ctr" defTabSz="622300">
            <a:lnSpc>
              <a:spcPct val="90000"/>
            </a:lnSpc>
            <a:spcBef>
              <a:spcPct val="0"/>
            </a:spcBef>
            <a:spcAft>
              <a:spcPct val="35000"/>
            </a:spcAft>
            <a:buNone/>
          </a:pPr>
          <a:r>
            <a:rPr lang="id-ID" sz="1400" kern="1200">
              <a:latin typeface="+mn-lt"/>
            </a:rPr>
            <a:t>IK: </a:t>
          </a:r>
          <a:r>
            <a:rPr lang="id-ID" sz="1400" kern="1200">
              <a:solidFill>
                <a:srgbClr val="FF0000"/>
              </a:solidFill>
              <a:latin typeface="+mn-lt"/>
            </a:rPr>
            <a:t>Nilai Komponen </a:t>
          </a:r>
          <a:r>
            <a:rPr lang="en-US" sz="1400" kern="1200">
              <a:solidFill>
                <a:srgbClr val="FF0000"/>
              </a:solidFill>
              <a:latin typeface="+mn-lt"/>
            </a:rPr>
            <a:t>Evaluasi Internal</a:t>
          </a:r>
          <a:r>
            <a:rPr lang="id-ID" sz="1400" kern="1200">
              <a:solidFill>
                <a:srgbClr val="FF0000"/>
              </a:solidFill>
              <a:latin typeface="+mn-lt"/>
            </a:rPr>
            <a:t> pada Evaluasi SAKIP</a:t>
          </a:r>
          <a:endParaRPr lang="en-US" sz="1400" kern="1200">
            <a:solidFill>
              <a:srgbClr val="FF0000"/>
            </a:solidFill>
            <a:latin typeface="+mn-lt"/>
          </a:endParaRPr>
        </a:p>
      </dsp:txBody>
      <dsp:txXfrm>
        <a:off x="8912619" y="3855834"/>
        <a:ext cx="2245481" cy="873238"/>
      </dsp:txXfrm>
    </dsp:sp>
    <dsp:sp modelId="{CB207901-163B-4EB1-ABAB-C8D23715F215}">
      <dsp:nvSpPr>
        <dsp:cNvPr id="0" name=""/>
        <dsp:cNvSpPr/>
      </dsp:nvSpPr>
      <dsp:spPr>
        <a:xfrm>
          <a:off x="7290484" y="5277380"/>
          <a:ext cx="1171360" cy="2229172"/>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B3BA310-7618-4354-AA7C-A24486241797}">
      <dsp:nvSpPr>
        <dsp:cNvPr id="0" name=""/>
        <dsp:cNvSpPr/>
      </dsp:nvSpPr>
      <dsp:spPr>
        <a:xfrm>
          <a:off x="7390802" y="5372683"/>
          <a:ext cx="1171360" cy="2229172"/>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kern="1200">
              <a:latin typeface="+mn-lt"/>
            </a:rPr>
            <a:t>Meningkatnya  kualitas penatausahaan keuangan</a:t>
          </a:r>
        </a:p>
        <a:p>
          <a:pPr marL="0" lvl="0" indent="0" algn="ctr" defTabSz="488950">
            <a:lnSpc>
              <a:spcPct val="90000"/>
            </a:lnSpc>
            <a:spcBef>
              <a:spcPct val="0"/>
            </a:spcBef>
            <a:spcAft>
              <a:spcPct val="35000"/>
            </a:spcAft>
            <a:buNone/>
          </a:pPr>
          <a:r>
            <a:rPr lang="id-ID" sz="1100" kern="1200">
              <a:latin typeface="+mn-lt"/>
            </a:rPr>
            <a:t>IK: persentase pengurangan kesalahan hasil verifikasi keuangan </a:t>
          </a:r>
          <a:endParaRPr lang="en-US" sz="1100" kern="1200">
            <a:latin typeface="+mn-lt"/>
          </a:endParaRPr>
        </a:p>
      </dsp:txBody>
      <dsp:txXfrm>
        <a:off x="7425110" y="5406991"/>
        <a:ext cx="1102744" cy="2160556"/>
      </dsp:txXfrm>
    </dsp:sp>
    <dsp:sp modelId="{1133B25F-3387-4EE1-917F-EDA3AB5E1621}">
      <dsp:nvSpPr>
        <dsp:cNvPr id="0" name=""/>
        <dsp:cNvSpPr/>
      </dsp:nvSpPr>
      <dsp:spPr>
        <a:xfrm>
          <a:off x="8635097" y="5267548"/>
          <a:ext cx="1158765" cy="2460443"/>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6A4B837-9571-4923-BA75-27A06DA7FD1E}">
      <dsp:nvSpPr>
        <dsp:cNvPr id="0" name=""/>
        <dsp:cNvSpPr/>
      </dsp:nvSpPr>
      <dsp:spPr>
        <a:xfrm>
          <a:off x="8735416" y="5362850"/>
          <a:ext cx="1158765" cy="2460443"/>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id-ID" sz="1200" kern="1200">
              <a:latin typeface="+mn-lt"/>
            </a:rPr>
            <a:t>Meningkatnya tindak lanjut temuan pemeriksaan</a:t>
          </a:r>
        </a:p>
        <a:p>
          <a:pPr marL="0" lvl="0" indent="0" algn="ctr" defTabSz="533400">
            <a:lnSpc>
              <a:spcPct val="90000"/>
            </a:lnSpc>
            <a:spcBef>
              <a:spcPct val="0"/>
            </a:spcBef>
            <a:spcAft>
              <a:spcPct val="35000"/>
            </a:spcAft>
            <a:buNone/>
          </a:pPr>
          <a:r>
            <a:rPr lang="id-ID" sz="1200" kern="1200">
              <a:latin typeface="+mn-lt"/>
            </a:rPr>
            <a:t>IK: % temuan pemeriksaan yang ditindaklanjuti   </a:t>
          </a:r>
          <a:endParaRPr lang="en-US" sz="1200" kern="1200">
            <a:latin typeface="+mn-lt"/>
          </a:endParaRPr>
        </a:p>
      </dsp:txBody>
      <dsp:txXfrm>
        <a:off x="8769355" y="5396789"/>
        <a:ext cx="1090887" cy="2392565"/>
      </dsp:txXfrm>
    </dsp:sp>
    <dsp:sp modelId="{D849E511-6BE2-4ED3-8ADD-6042CC08FB27}">
      <dsp:nvSpPr>
        <dsp:cNvPr id="0" name=""/>
        <dsp:cNvSpPr/>
      </dsp:nvSpPr>
      <dsp:spPr>
        <a:xfrm>
          <a:off x="10077844" y="5275918"/>
          <a:ext cx="1073056" cy="2482883"/>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F5872FF-7833-4290-914F-C17A87FEF249}">
      <dsp:nvSpPr>
        <dsp:cNvPr id="0" name=""/>
        <dsp:cNvSpPr/>
      </dsp:nvSpPr>
      <dsp:spPr>
        <a:xfrm>
          <a:off x="10178162" y="5371221"/>
          <a:ext cx="1073056" cy="2482883"/>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kern="1200">
              <a:latin typeface="+mn-lt"/>
            </a:rPr>
            <a:t>Tersusunnya Dokumen Pengendalian Internal Perangkat Daerah tepat waktu</a:t>
          </a:r>
        </a:p>
        <a:p>
          <a:pPr marL="0" lvl="0" indent="0" algn="ctr" defTabSz="488950">
            <a:lnSpc>
              <a:spcPct val="90000"/>
            </a:lnSpc>
            <a:spcBef>
              <a:spcPct val="0"/>
            </a:spcBef>
            <a:spcAft>
              <a:spcPct val="35000"/>
            </a:spcAft>
            <a:buNone/>
          </a:pPr>
          <a:r>
            <a:rPr lang="id-ID" sz="1100" kern="1200">
              <a:latin typeface="+mn-lt"/>
            </a:rPr>
            <a:t>IK : Jumlah  Dokumen Pendalian Internal yg disusun tepat waktu</a:t>
          </a:r>
        </a:p>
        <a:p>
          <a:pPr marL="0" lvl="0" indent="0" algn="ctr" defTabSz="488950">
            <a:lnSpc>
              <a:spcPct val="90000"/>
            </a:lnSpc>
            <a:spcBef>
              <a:spcPct val="0"/>
            </a:spcBef>
            <a:spcAft>
              <a:spcPct val="35000"/>
            </a:spcAft>
            <a:buNone/>
          </a:pPr>
          <a:r>
            <a:rPr lang="id-ID" sz="1100" kern="1200">
              <a:solidFill>
                <a:srgbClr val="FF0000"/>
              </a:solidFill>
              <a:latin typeface="+mn-lt"/>
            </a:rPr>
            <a:t>(Dok SPIP)</a:t>
          </a:r>
          <a:endParaRPr lang="en-US" sz="1100" kern="1200">
            <a:solidFill>
              <a:srgbClr val="FF0000"/>
            </a:solidFill>
            <a:latin typeface="+mn-lt"/>
          </a:endParaRPr>
        </a:p>
      </dsp:txBody>
      <dsp:txXfrm>
        <a:off x="10209591" y="5402650"/>
        <a:ext cx="1010198" cy="2420025"/>
      </dsp:txXfrm>
    </dsp:sp>
    <dsp:sp modelId="{3663943C-5830-4ABA-9EB4-CD48C15375DF}">
      <dsp:nvSpPr>
        <dsp:cNvPr id="0" name=""/>
        <dsp:cNvSpPr/>
      </dsp:nvSpPr>
      <dsp:spPr>
        <a:xfrm>
          <a:off x="11326420" y="5301288"/>
          <a:ext cx="988584" cy="2368035"/>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EBAAEB5-C085-43D7-A536-925C97F80328}">
      <dsp:nvSpPr>
        <dsp:cNvPr id="0" name=""/>
        <dsp:cNvSpPr/>
      </dsp:nvSpPr>
      <dsp:spPr>
        <a:xfrm>
          <a:off x="11426738" y="5396590"/>
          <a:ext cx="988584" cy="2368035"/>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kern="1200">
              <a:latin typeface="+mn-lt"/>
            </a:rPr>
            <a:t>Meningkatnya ASN </a:t>
          </a:r>
          <a:r>
            <a:rPr lang="en-US" sz="1100" kern="1200">
              <a:latin typeface="+mn-lt"/>
            </a:rPr>
            <a:t>yang mengisi </a:t>
          </a:r>
          <a:r>
            <a:rPr lang="id-ID" sz="1100" kern="1200">
              <a:latin typeface="+mn-lt"/>
            </a:rPr>
            <a:t>LHKPN/LHKASN tepat waktu</a:t>
          </a:r>
        </a:p>
        <a:p>
          <a:pPr marL="0" lvl="0" indent="0" algn="ctr" defTabSz="488950">
            <a:lnSpc>
              <a:spcPct val="90000"/>
            </a:lnSpc>
            <a:spcBef>
              <a:spcPct val="0"/>
            </a:spcBef>
            <a:spcAft>
              <a:spcPct val="35000"/>
            </a:spcAft>
            <a:buNone/>
          </a:pPr>
          <a:r>
            <a:rPr lang="id-ID" sz="1100" kern="1200">
              <a:latin typeface="+mn-lt"/>
            </a:rPr>
            <a:t>IK: Jumlah ASN  yang mengisi LHKPN/ LHKASN tepat waktu</a:t>
          </a:r>
          <a:endParaRPr lang="en-US" sz="1100" kern="1200">
            <a:latin typeface="+mn-lt"/>
          </a:endParaRPr>
        </a:p>
      </dsp:txBody>
      <dsp:txXfrm>
        <a:off x="11455693" y="5425545"/>
        <a:ext cx="930674" cy="2310125"/>
      </dsp:txXfrm>
    </dsp:sp>
    <dsp:sp modelId="{C41E3A72-074F-44EB-83F8-F1EE3B8DB04B}">
      <dsp:nvSpPr>
        <dsp:cNvPr id="0" name=""/>
        <dsp:cNvSpPr/>
      </dsp:nvSpPr>
      <dsp:spPr>
        <a:xfrm>
          <a:off x="14757107" y="1982985"/>
          <a:ext cx="3692163" cy="2223811"/>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174D47F-D4C5-4431-B739-F21055300552}">
      <dsp:nvSpPr>
        <dsp:cNvPr id="0" name=""/>
        <dsp:cNvSpPr/>
      </dsp:nvSpPr>
      <dsp:spPr>
        <a:xfrm>
          <a:off x="14857425" y="2078287"/>
          <a:ext cx="3692163" cy="2223811"/>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SS 2</a:t>
          </a:r>
        </a:p>
        <a:p>
          <a:pPr marL="0" lvl="0" indent="0" algn="ctr" defTabSz="622300">
            <a:lnSpc>
              <a:spcPct val="90000"/>
            </a:lnSpc>
            <a:spcBef>
              <a:spcPct val="0"/>
            </a:spcBef>
            <a:spcAft>
              <a:spcPct val="35000"/>
            </a:spcAft>
            <a:buNone/>
          </a:pPr>
          <a:r>
            <a:rPr lang="id-ID" sz="1400" kern="1200">
              <a:latin typeface="+mn-lt"/>
            </a:rPr>
            <a:t>Meningkatnya</a:t>
          </a:r>
          <a:r>
            <a:rPr lang="id-ID" sz="1400" kern="1200" baseline="0">
              <a:latin typeface="+mn-lt"/>
            </a:rPr>
            <a:t>  kualitas pelayanan internal organisasi</a:t>
          </a:r>
        </a:p>
        <a:p>
          <a:pPr marL="0" lvl="0" indent="0" algn="ctr" defTabSz="622300">
            <a:lnSpc>
              <a:spcPct val="90000"/>
            </a:lnSpc>
            <a:spcBef>
              <a:spcPct val="0"/>
            </a:spcBef>
            <a:spcAft>
              <a:spcPct val="35000"/>
            </a:spcAft>
            <a:buNone/>
          </a:pPr>
          <a:r>
            <a:rPr lang="id-ID" sz="1400" kern="1200" baseline="0">
              <a:latin typeface="+mn-lt"/>
            </a:rPr>
            <a:t>IK: 1.Tingkat kepuasan terhadap layanan Umum </a:t>
          </a:r>
        </a:p>
        <a:p>
          <a:pPr marL="0" lvl="0" indent="0" algn="ctr" defTabSz="622300">
            <a:lnSpc>
              <a:spcPct val="90000"/>
            </a:lnSpc>
            <a:spcBef>
              <a:spcPct val="0"/>
            </a:spcBef>
            <a:spcAft>
              <a:spcPct val="35000"/>
            </a:spcAft>
            <a:buNone/>
          </a:pPr>
          <a:r>
            <a:rPr lang="id-ID" sz="1400" kern="1200" baseline="0">
              <a:latin typeface="+mn-lt"/>
            </a:rPr>
            <a:t>2.Tingkat kepuasan terhadap layanan Kepegawaian </a:t>
          </a:r>
        </a:p>
        <a:p>
          <a:pPr marL="0" lvl="0" indent="0" algn="ctr" defTabSz="622300">
            <a:lnSpc>
              <a:spcPct val="90000"/>
            </a:lnSpc>
            <a:spcBef>
              <a:spcPct val="0"/>
            </a:spcBef>
            <a:spcAft>
              <a:spcPct val="35000"/>
            </a:spcAft>
            <a:buNone/>
          </a:pPr>
          <a:r>
            <a:rPr lang="id-ID" sz="1400" b="0" kern="1200" baseline="0">
              <a:latin typeface="+mn-lt"/>
            </a:rPr>
            <a:t>3. Tingkat Kepuasan Terhadap Layanan Aset</a:t>
          </a:r>
          <a:endParaRPr lang="en-US" sz="1400" kern="1200"/>
        </a:p>
      </dsp:txBody>
      <dsp:txXfrm>
        <a:off x="14922558" y="2143420"/>
        <a:ext cx="3561897" cy="2093545"/>
      </dsp:txXfrm>
    </dsp:sp>
    <dsp:sp modelId="{CCEFB598-74A6-42D0-B86F-5EB4D0B16BFA}">
      <dsp:nvSpPr>
        <dsp:cNvPr id="0" name=""/>
        <dsp:cNvSpPr/>
      </dsp:nvSpPr>
      <dsp:spPr>
        <a:xfrm>
          <a:off x="12807706" y="6109718"/>
          <a:ext cx="1604113" cy="1770854"/>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6AAB32E-BE98-4150-9E10-FD346DD599E1}">
      <dsp:nvSpPr>
        <dsp:cNvPr id="0" name=""/>
        <dsp:cNvSpPr/>
      </dsp:nvSpPr>
      <dsp:spPr>
        <a:xfrm>
          <a:off x="12908025" y="6205020"/>
          <a:ext cx="1604113" cy="1770854"/>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Ketersediaan Dokumen Analisa Jabatan dan Peta Jabatan yg sesuai dg regulasi</a:t>
          </a:r>
        </a:p>
        <a:p>
          <a:pPr marL="0" lvl="0" indent="0" algn="ctr" defTabSz="444500">
            <a:lnSpc>
              <a:spcPct val="90000"/>
            </a:lnSpc>
            <a:spcBef>
              <a:spcPct val="0"/>
            </a:spcBef>
            <a:spcAft>
              <a:spcPct val="35000"/>
            </a:spcAft>
            <a:buNone/>
          </a:pPr>
          <a:r>
            <a:rPr lang="id-ID" sz="1000" kern="1200">
              <a:latin typeface="+mn-lt"/>
            </a:rPr>
            <a:t>Ik : Dokumen Anjab yg sesuai dg regulasi</a:t>
          </a:r>
        </a:p>
        <a:p>
          <a:pPr marL="0" lvl="0" indent="0" algn="ctr" defTabSz="444500">
            <a:lnSpc>
              <a:spcPct val="90000"/>
            </a:lnSpc>
            <a:spcBef>
              <a:spcPct val="0"/>
            </a:spcBef>
            <a:spcAft>
              <a:spcPct val="35000"/>
            </a:spcAft>
            <a:buNone/>
          </a:pPr>
          <a:r>
            <a:rPr lang="id-ID" sz="1000" kern="1200">
              <a:latin typeface="+mn-lt"/>
            </a:rPr>
            <a:t>2. Dokumen Peta Jabatan yg sesuai dg regulasi</a:t>
          </a:r>
          <a:endParaRPr lang="en-US" sz="1000" kern="1200"/>
        </a:p>
      </dsp:txBody>
      <dsp:txXfrm>
        <a:off x="12955008" y="6252003"/>
        <a:ext cx="1510147" cy="1676888"/>
      </dsp:txXfrm>
    </dsp:sp>
    <dsp:sp modelId="{18A95338-6AB9-4968-AD3F-2FF07395807D}">
      <dsp:nvSpPr>
        <dsp:cNvPr id="0" name=""/>
        <dsp:cNvSpPr/>
      </dsp:nvSpPr>
      <dsp:spPr>
        <a:xfrm>
          <a:off x="12218382" y="8800542"/>
          <a:ext cx="1091547" cy="1651167"/>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F78F489-FB33-41EA-8017-3F7A866714B1}">
      <dsp:nvSpPr>
        <dsp:cNvPr id="0" name=""/>
        <dsp:cNvSpPr/>
      </dsp:nvSpPr>
      <dsp:spPr>
        <a:xfrm>
          <a:off x="12318700" y="8895844"/>
          <a:ext cx="1091547" cy="1651167"/>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Ketersediaan data kepegawaian yang akurat</a:t>
          </a:r>
        </a:p>
        <a:p>
          <a:pPr marL="0" lvl="0" indent="0" algn="ctr" defTabSz="444500">
            <a:lnSpc>
              <a:spcPct val="90000"/>
            </a:lnSpc>
            <a:spcBef>
              <a:spcPct val="0"/>
            </a:spcBef>
            <a:spcAft>
              <a:spcPct val="35000"/>
            </a:spcAft>
            <a:buNone/>
          </a:pPr>
          <a:r>
            <a:rPr lang="id-ID" sz="1000" kern="1200">
              <a:latin typeface="+mn-lt"/>
            </a:rPr>
            <a:t>IK: Persentase ketersediaan data kepegawaian</a:t>
          </a:r>
          <a:endParaRPr lang="en-US" sz="1000" kern="1200"/>
        </a:p>
      </dsp:txBody>
      <dsp:txXfrm>
        <a:off x="12350670" y="8927814"/>
        <a:ext cx="1027607" cy="1587227"/>
      </dsp:txXfrm>
    </dsp:sp>
    <dsp:sp modelId="{F281947A-C4B4-42DC-8DC6-268CC51DF956}">
      <dsp:nvSpPr>
        <dsp:cNvPr id="0" name=""/>
        <dsp:cNvSpPr/>
      </dsp:nvSpPr>
      <dsp:spPr>
        <a:xfrm>
          <a:off x="13602893" y="8810202"/>
          <a:ext cx="1054782" cy="1847925"/>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5BFFBBDB-6CC1-4AB2-9BF1-F301761CF717}">
      <dsp:nvSpPr>
        <dsp:cNvPr id="0" name=""/>
        <dsp:cNvSpPr/>
      </dsp:nvSpPr>
      <dsp:spPr>
        <a:xfrm>
          <a:off x="13703212" y="8905505"/>
          <a:ext cx="1054782" cy="1847925"/>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Tersusunnya Uraian Tugas ASN sesuai regulasi</a:t>
          </a:r>
        </a:p>
        <a:p>
          <a:pPr marL="0" lvl="0" indent="0" algn="ctr" defTabSz="444500">
            <a:lnSpc>
              <a:spcPct val="90000"/>
            </a:lnSpc>
            <a:spcBef>
              <a:spcPct val="0"/>
            </a:spcBef>
            <a:spcAft>
              <a:spcPct val="35000"/>
            </a:spcAft>
            <a:buNone/>
          </a:pPr>
          <a:r>
            <a:rPr lang="id-ID" sz="1000" kern="1200">
              <a:latin typeface="+mn-lt"/>
            </a:rPr>
            <a:t>IK : Dokumen Uraian tugas yg sesuai regulasi </a:t>
          </a:r>
          <a:endParaRPr lang="en-US" sz="1000" kern="1200"/>
        </a:p>
      </dsp:txBody>
      <dsp:txXfrm>
        <a:off x="13734106" y="8936399"/>
        <a:ext cx="992994" cy="1786137"/>
      </dsp:txXfrm>
    </dsp:sp>
    <dsp:sp modelId="{D3D72DBB-F967-4B72-B582-D68456A8C75F}">
      <dsp:nvSpPr>
        <dsp:cNvPr id="0" name=""/>
        <dsp:cNvSpPr/>
      </dsp:nvSpPr>
      <dsp:spPr>
        <a:xfrm>
          <a:off x="15274337" y="6119000"/>
          <a:ext cx="1742026" cy="1620093"/>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69AA7DC-0560-438E-9434-598E77E6204D}">
      <dsp:nvSpPr>
        <dsp:cNvPr id="0" name=""/>
        <dsp:cNvSpPr/>
      </dsp:nvSpPr>
      <dsp:spPr>
        <a:xfrm>
          <a:off x="15374655" y="6214302"/>
          <a:ext cx="1742026" cy="1620093"/>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pelayanan umum dan kepegawaian</a:t>
          </a:r>
        </a:p>
        <a:p>
          <a:pPr marL="0" lvl="0" indent="0" algn="ctr" defTabSz="444500">
            <a:lnSpc>
              <a:spcPct val="90000"/>
            </a:lnSpc>
            <a:spcBef>
              <a:spcPct val="0"/>
            </a:spcBef>
            <a:spcAft>
              <a:spcPct val="35000"/>
            </a:spcAft>
            <a:buNone/>
          </a:pPr>
          <a:r>
            <a:rPr lang="id-ID" sz="1000" kern="1200">
              <a:latin typeface="+mn-lt"/>
            </a:rPr>
            <a:t>IK:  1. Persentase layanan adm kepegawaian  sesuai SOP </a:t>
          </a:r>
        </a:p>
        <a:p>
          <a:pPr marL="0" lvl="0" indent="0" algn="ctr" defTabSz="444500">
            <a:lnSpc>
              <a:spcPct val="90000"/>
            </a:lnSpc>
            <a:spcBef>
              <a:spcPct val="0"/>
            </a:spcBef>
            <a:spcAft>
              <a:spcPct val="35000"/>
            </a:spcAft>
            <a:buNone/>
          </a:pPr>
          <a:r>
            <a:rPr lang="id-ID" sz="1000" kern="1200">
              <a:latin typeface="+mn-lt"/>
            </a:rPr>
            <a:t>2. Persentase layanan surat menyurat sesuai SOP</a:t>
          </a:r>
        </a:p>
        <a:p>
          <a:pPr marL="0" lvl="0" indent="0" algn="ctr" defTabSz="444500">
            <a:lnSpc>
              <a:spcPct val="90000"/>
            </a:lnSpc>
            <a:spcBef>
              <a:spcPct val="0"/>
            </a:spcBef>
            <a:spcAft>
              <a:spcPct val="35000"/>
            </a:spcAft>
            <a:buNone/>
          </a:pPr>
          <a:r>
            <a:rPr lang="id-ID" sz="1000" kern="1200">
              <a:latin typeface="+mn-lt"/>
            </a:rPr>
            <a:t>3. Persentase Layanan Sapras sesuai SOP</a:t>
          </a:r>
          <a:endParaRPr lang="en-US" sz="1000" kern="1200"/>
        </a:p>
      </dsp:txBody>
      <dsp:txXfrm>
        <a:off x="15422106" y="6261753"/>
        <a:ext cx="1647124" cy="1525191"/>
      </dsp:txXfrm>
    </dsp:sp>
    <dsp:sp modelId="{0D96EE07-AF39-456D-AEE4-94E31A5F1A8E}">
      <dsp:nvSpPr>
        <dsp:cNvPr id="0" name=""/>
        <dsp:cNvSpPr/>
      </dsp:nvSpPr>
      <dsp:spPr>
        <a:xfrm>
          <a:off x="14980408" y="8772661"/>
          <a:ext cx="1048255" cy="1867235"/>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28EC1D4-4FE8-47C3-BA64-EF9E0EB7870B}">
      <dsp:nvSpPr>
        <dsp:cNvPr id="0" name=""/>
        <dsp:cNvSpPr/>
      </dsp:nvSpPr>
      <dsp:spPr>
        <a:xfrm>
          <a:off x="15080726" y="8867964"/>
          <a:ext cx="1048255" cy="1867235"/>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Tersusunnya Dokumen SOP sesuai regulasi</a:t>
          </a:r>
        </a:p>
        <a:p>
          <a:pPr marL="0" lvl="0" indent="0" algn="ctr" defTabSz="444500">
            <a:lnSpc>
              <a:spcPct val="90000"/>
            </a:lnSpc>
            <a:spcBef>
              <a:spcPct val="0"/>
            </a:spcBef>
            <a:spcAft>
              <a:spcPct val="35000"/>
            </a:spcAft>
            <a:buNone/>
          </a:pPr>
          <a:r>
            <a:rPr lang="id-ID" sz="1000" kern="1200">
              <a:latin typeface="+mn-lt"/>
            </a:rPr>
            <a:t>IK : Dokumen SOP yg sesuai regulasi</a:t>
          </a:r>
          <a:endParaRPr lang="en-US" sz="1000" kern="1200"/>
        </a:p>
      </dsp:txBody>
      <dsp:txXfrm>
        <a:off x="15111428" y="8898666"/>
        <a:ext cx="986851" cy="1805831"/>
      </dsp:txXfrm>
    </dsp:sp>
    <dsp:sp modelId="{2C4F93CB-B751-4C37-8962-0A0E7DE7D688}">
      <dsp:nvSpPr>
        <dsp:cNvPr id="0" name=""/>
        <dsp:cNvSpPr/>
      </dsp:nvSpPr>
      <dsp:spPr>
        <a:xfrm>
          <a:off x="16229318" y="8772524"/>
          <a:ext cx="1084333" cy="1806015"/>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FAEABED-C173-4CB5-B3D6-61E808E6849C}">
      <dsp:nvSpPr>
        <dsp:cNvPr id="0" name=""/>
        <dsp:cNvSpPr/>
      </dsp:nvSpPr>
      <dsp:spPr>
        <a:xfrm>
          <a:off x="16329636" y="8867826"/>
          <a:ext cx="1084333" cy="1806015"/>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pemahaman ASN tdh SOP</a:t>
          </a:r>
        </a:p>
        <a:p>
          <a:pPr marL="0" lvl="0" indent="0" algn="ctr" defTabSz="444500">
            <a:lnSpc>
              <a:spcPct val="90000"/>
            </a:lnSpc>
            <a:spcBef>
              <a:spcPct val="0"/>
            </a:spcBef>
            <a:spcAft>
              <a:spcPct val="35000"/>
            </a:spcAft>
            <a:buNone/>
          </a:pPr>
          <a:r>
            <a:rPr lang="id-ID" sz="1000" kern="1200">
              <a:latin typeface="+mn-lt"/>
            </a:rPr>
            <a:t>IK : Jlh ASN yg mengikuti Sosialisasi SOP</a:t>
          </a:r>
          <a:endParaRPr lang="en-US" sz="1000" kern="1200"/>
        </a:p>
      </dsp:txBody>
      <dsp:txXfrm>
        <a:off x="16361395" y="8899585"/>
        <a:ext cx="1020815" cy="1742497"/>
      </dsp:txXfrm>
    </dsp:sp>
    <dsp:sp modelId="{420C2FA1-C6D2-45E3-B5D5-EF7C782191A0}">
      <dsp:nvSpPr>
        <dsp:cNvPr id="0" name=""/>
        <dsp:cNvSpPr/>
      </dsp:nvSpPr>
      <dsp:spPr>
        <a:xfrm>
          <a:off x="17806258" y="6098808"/>
          <a:ext cx="1897346" cy="1352513"/>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D85303F-38FC-4FFE-9ABF-919A1E7C55BE}">
      <dsp:nvSpPr>
        <dsp:cNvPr id="0" name=""/>
        <dsp:cNvSpPr/>
      </dsp:nvSpPr>
      <dsp:spPr>
        <a:xfrm>
          <a:off x="17906577" y="6194110"/>
          <a:ext cx="1897346" cy="1352513"/>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pengelolaan BMD</a:t>
          </a:r>
        </a:p>
        <a:p>
          <a:pPr marL="0" lvl="0" indent="0" algn="ctr" defTabSz="444500">
            <a:lnSpc>
              <a:spcPct val="90000"/>
            </a:lnSpc>
            <a:spcBef>
              <a:spcPct val="0"/>
            </a:spcBef>
            <a:spcAft>
              <a:spcPct val="35000"/>
            </a:spcAft>
            <a:buNone/>
          </a:pPr>
          <a:r>
            <a:rPr lang="id-ID" sz="1000" kern="1200">
              <a:latin typeface="+mn-lt"/>
            </a:rPr>
            <a:t>IK: 1. Persentase BMD dalam kondisi baik</a:t>
          </a:r>
        </a:p>
        <a:p>
          <a:pPr marL="0" lvl="0" indent="0" algn="ctr" defTabSz="444500">
            <a:lnSpc>
              <a:spcPct val="90000"/>
            </a:lnSpc>
            <a:spcBef>
              <a:spcPct val="0"/>
            </a:spcBef>
            <a:spcAft>
              <a:spcPct val="35000"/>
            </a:spcAft>
            <a:buNone/>
          </a:pPr>
          <a:r>
            <a:rPr lang="id-ID" sz="1000" kern="1200">
              <a:latin typeface="+mn-lt"/>
            </a:rPr>
            <a:t>2. Persentase Pemenuhan Kebutuhan Sapras pendukung   kinerja</a:t>
          </a:r>
          <a:endParaRPr lang="en-US" sz="1000" kern="1200"/>
        </a:p>
      </dsp:txBody>
      <dsp:txXfrm>
        <a:off x="17946191" y="6233724"/>
        <a:ext cx="1818118" cy="1273285"/>
      </dsp:txXfrm>
    </dsp:sp>
    <dsp:sp modelId="{CA718D38-C3F5-49F4-A5A5-5BF032967BDF}">
      <dsp:nvSpPr>
        <dsp:cNvPr id="0" name=""/>
        <dsp:cNvSpPr/>
      </dsp:nvSpPr>
      <dsp:spPr>
        <a:xfrm>
          <a:off x="17676678" y="8774668"/>
          <a:ext cx="972730" cy="2612941"/>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6BAFFB8-231E-4F42-A14F-D739D4E6251C}">
      <dsp:nvSpPr>
        <dsp:cNvPr id="0" name=""/>
        <dsp:cNvSpPr/>
      </dsp:nvSpPr>
      <dsp:spPr>
        <a:xfrm>
          <a:off x="17776996" y="8869970"/>
          <a:ext cx="972730" cy="2612941"/>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latin typeface="+mn-lt"/>
            </a:rPr>
            <a:t>Meningkatnya </a:t>
          </a:r>
          <a:r>
            <a:rPr lang="id-ID" sz="1000" kern="1200">
              <a:latin typeface="+mn-lt"/>
            </a:rPr>
            <a:t>BMD </a:t>
          </a:r>
          <a:r>
            <a:rPr lang="en-US" sz="1000" kern="1200">
              <a:latin typeface="+mn-lt"/>
            </a:rPr>
            <a:t> yang diadakan dan dipelihara </a:t>
          </a:r>
          <a:endParaRPr lang="id-ID" sz="1000" kern="1200">
            <a:latin typeface="+mn-lt"/>
          </a:endParaRPr>
        </a:p>
        <a:p>
          <a:pPr marL="0" lvl="0" indent="0" algn="ctr" defTabSz="444500">
            <a:lnSpc>
              <a:spcPct val="90000"/>
            </a:lnSpc>
            <a:spcBef>
              <a:spcPct val="0"/>
            </a:spcBef>
            <a:spcAft>
              <a:spcPct val="35000"/>
            </a:spcAft>
            <a:buNone/>
          </a:pPr>
          <a:r>
            <a:rPr lang="id-ID" sz="1000" kern="1200">
              <a:latin typeface="+mn-lt"/>
            </a:rPr>
            <a:t>IK : 1. Jumlah Aset yg diadakan</a:t>
          </a:r>
        </a:p>
        <a:p>
          <a:pPr marL="0" lvl="0" indent="0" algn="ctr" defTabSz="444500">
            <a:lnSpc>
              <a:spcPct val="90000"/>
            </a:lnSpc>
            <a:spcBef>
              <a:spcPct val="0"/>
            </a:spcBef>
            <a:spcAft>
              <a:spcPct val="35000"/>
            </a:spcAft>
            <a:buNone/>
          </a:pPr>
          <a:r>
            <a:rPr lang="id-ID" sz="1000" kern="1200">
              <a:latin typeface="+mn-lt"/>
            </a:rPr>
            <a:t>2. Jumlah Aset yg dipelihara</a:t>
          </a:r>
        </a:p>
        <a:p>
          <a:pPr marL="0" lvl="0" indent="0" algn="ctr" defTabSz="444500">
            <a:lnSpc>
              <a:spcPct val="90000"/>
            </a:lnSpc>
            <a:spcBef>
              <a:spcPct val="0"/>
            </a:spcBef>
            <a:spcAft>
              <a:spcPct val="35000"/>
            </a:spcAft>
            <a:buNone/>
          </a:pPr>
          <a:r>
            <a:rPr lang="id-ID" sz="1000" kern="1200">
              <a:latin typeface="+mn-lt"/>
            </a:rPr>
            <a:t>3. Jlh Aset yg dihapuskan</a:t>
          </a:r>
          <a:endParaRPr lang="en-US" sz="1000" kern="1200"/>
        </a:p>
      </dsp:txBody>
      <dsp:txXfrm>
        <a:off x="17805486" y="8898460"/>
        <a:ext cx="915750" cy="2555961"/>
      </dsp:txXfrm>
    </dsp:sp>
    <dsp:sp modelId="{BC86E68C-6326-42CD-9A68-C044D204F3D4}">
      <dsp:nvSpPr>
        <dsp:cNvPr id="0" name=""/>
        <dsp:cNvSpPr/>
      </dsp:nvSpPr>
      <dsp:spPr>
        <a:xfrm>
          <a:off x="18850045" y="8782259"/>
          <a:ext cx="945960" cy="2716287"/>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AA8481A-85E2-4F88-8105-E8A762848179}">
      <dsp:nvSpPr>
        <dsp:cNvPr id="0" name=""/>
        <dsp:cNvSpPr/>
      </dsp:nvSpPr>
      <dsp:spPr>
        <a:xfrm>
          <a:off x="18950363" y="8877561"/>
          <a:ext cx="945960" cy="2716287"/>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latin typeface="+mn-lt"/>
            </a:rPr>
            <a:t>Meningkatnya </a:t>
          </a:r>
          <a:r>
            <a:rPr lang="id-ID" sz="1000" kern="1200">
              <a:latin typeface="+mn-lt"/>
            </a:rPr>
            <a:t>Pengamanan BMD sesuai regulasi </a:t>
          </a:r>
        </a:p>
        <a:p>
          <a:pPr marL="0" lvl="0" indent="0" algn="ctr" defTabSz="444500">
            <a:lnSpc>
              <a:spcPct val="90000"/>
            </a:lnSpc>
            <a:spcBef>
              <a:spcPct val="0"/>
            </a:spcBef>
            <a:spcAft>
              <a:spcPct val="35000"/>
            </a:spcAft>
            <a:buNone/>
          </a:pPr>
          <a:r>
            <a:rPr lang="id-ID" sz="1000" kern="1200">
              <a:latin typeface="+mn-lt"/>
            </a:rPr>
            <a:t>IK : 1.Persentase Aset yg diinventaris</a:t>
          </a:r>
        </a:p>
        <a:p>
          <a:pPr marL="0" lvl="0" indent="0" algn="ctr" defTabSz="444500">
            <a:lnSpc>
              <a:spcPct val="90000"/>
            </a:lnSpc>
            <a:spcBef>
              <a:spcPct val="0"/>
            </a:spcBef>
            <a:spcAft>
              <a:spcPct val="35000"/>
            </a:spcAft>
            <a:buNone/>
          </a:pPr>
          <a:r>
            <a:rPr lang="id-ID" sz="1000" kern="1200">
              <a:latin typeface="+mn-lt"/>
            </a:rPr>
            <a:t>2.Persentase Data Aset yang sudah di Rekon</a:t>
          </a:r>
        </a:p>
        <a:p>
          <a:pPr marL="0" lvl="0" indent="0" algn="ctr" defTabSz="444500">
            <a:lnSpc>
              <a:spcPct val="90000"/>
            </a:lnSpc>
            <a:spcBef>
              <a:spcPct val="0"/>
            </a:spcBef>
            <a:spcAft>
              <a:spcPct val="35000"/>
            </a:spcAft>
            <a:buNone/>
          </a:pPr>
          <a:r>
            <a:rPr lang="id-ID" sz="1000" kern="1200">
              <a:latin typeface="+mn-lt"/>
            </a:rPr>
            <a:t>4.Persentase Aset yg sudah diasuransikan </a:t>
          </a:r>
          <a:endParaRPr lang="en-US" sz="1000" kern="1200"/>
        </a:p>
      </dsp:txBody>
      <dsp:txXfrm>
        <a:off x="18978069" y="8905267"/>
        <a:ext cx="890548" cy="2660875"/>
      </dsp:txXfrm>
    </dsp:sp>
    <dsp:sp modelId="{3E191714-0FE3-4A3E-B132-1D17EFED8DC6}">
      <dsp:nvSpPr>
        <dsp:cNvPr id="0" name=""/>
        <dsp:cNvSpPr/>
      </dsp:nvSpPr>
      <dsp:spPr>
        <a:xfrm>
          <a:off x="20263865" y="6093659"/>
          <a:ext cx="1481820" cy="1114912"/>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2C99046-2E05-4474-AEC7-063519E02800}">
      <dsp:nvSpPr>
        <dsp:cNvPr id="0" name=""/>
        <dsp:cNvSpPr/>
      </dsp:nvSpPr>
      <dsp:spPr>
        <a:xfrm>
          <a:off x="20364183" y="6188962"/>
          <a:ext cx="1481820" cy="1114912"/>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Kapasitas SDM Organisasi</a:t>
          </a:r>
        </a:p>
        <a:p>
          <a:pPr marL="0" lvl="0" indent="0" algn="ctr" defTabSz="444500">
            <a:lnSpc>
              <a:spcPct val="90000"/>
            </a:lnSpc>
            <a:spcBef>
              <a:spcPct val="0"/>
            </a:spcBef>
            <a:spcAft>
              <a:spcPct val="35000"/>
            </a:spcAft>
            <a:buNone/>
          </a:pPr>
          <a:r>
            <a:rPr lang="id-ID" sz="1000" kern="1200">
              <a:latin typeface="+mn-lt"/>
            </a:rPr>
            <a:t>IK : Jumlah SDM yang mengikuti Bimtek</a:t>
          </a:r>
          <a:endParaRPr lang="en-US" sz="1000" kern="1200"/>
        </a:p>
      </dsp:txBody>
      <dsp:txXfrm>
        <a:off x="20396838" y="6221617"/>
        <a:ext cx="1416510" cy="1049602"/>
      </dsp:txXfrm>
    </dsp:sp>
    <dsp:sp modelId="{572FEA38-8B1E-4352-B66C-735CD9D5C08B}">
      <dsp:nvSpPr>
        <dsp:cNvPr id="0" name=""/>
        <dsp:cNvSpPr/>
      </dsp:nvSpPr>
      <dsp:spPr>
        <a:xfrm>
          <a:off x="20095623" y="8847514"/>
          <a:ext cx="839015" cy="2515946"/>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25732C6-E769-45A9-9EDD-E27807B75F5D}">
      <dsp:nvSpPr>
        <dsp:cNvPr id="0" name=""/>
        <dsp:cNvSpPr/>
      </dsp:nvSpPr>
      <dsp:spPr>
        <a:xfrm>
          <a:off x="20195942" y="8942817"/>
          <a:ext cx="839015" cy="2515946"/>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Tersusunnya Analisa Kebutuhan pengembangan Kapasitas SDM</a:t>
          </a:r>
        </a:p>
        <a:p>
          <a:pPr marL="0" lvl="0" indent="0" algn="ctr" defTabSz="444500">
            <a:lnSpc>
              <a:spcPct val="90000"/>
            </a:lnSpc>
            <a:spcBef>
              <a:spcPct val="0"/>
            </a:spcBef>
            <a:spcAft>
              <a:spcPct val="35000"/>
            </a:spcAft>
            <a:buNone/>
          </a:pPr>
          <a:r>
            <a:rPr lang="id-ID" sz="1000" kern="1200">
              <a:latin typeface="+mn-lt"/>
            </a:rPr>
            <a:t>IK : DOkumen Analisa kebutuhan Pengembangan Kapasitas SDM yg tersusun</a:t>
          </a:r>
          <a:endParaRPr lang="en-US" sz="1000" kern="1200"/>
        </a:p>
      </dsp:txBody>
      <dsp:txXfrm>
        <a:off x="20220516" y="8967391"/>
        <a:ext cx="789867" cy="2466798"/>
      </dsp:txXfrm>
    </dsp:sp>
    <dsp:sp modelId="{B1D21959-B635-4D9F-89FC-CB391C57D8F6}">
      <dsp:nvSpPr>
        <dsp:cNvPr id="0" name=""/>
        <dsp:cNvSpPr/>
      </dsp:nvSpPr>
      <dsp:spPr>
        <a:xfrm>
          <a:off x="21063513" y="8839872"/>
          <a:ext cx="751076" cy="2430246"/>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0EDB35A1-9F35-435C-A712-2F58C1AB0857}">
      <dsp:nvSpPr>
        <dsp:cNvPr id="0" name=""/>
        <dsp:cNvSpPr/>
      </dsp:nvSpPr>
      <dsp:spPr>
        <a:xfrm>
          <a:off x="21163832" y="8935174"/>
          <a:ext cx="751076" cy="2430246"/>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Tersusunnya Rencana Kebutuhan pengembangan Kapasitas SDM</a:t>
          </a:r>
        </a:p>
        <a:p>
          <a:pPr marL="0" lvl="0" indent="0" algn="ctr" defTabSz="444500">
            <a:lnSpc>
              <a:spcPct val="90000"/>
            </a:lnSpc>
            <a:spcBef>
              <a:spcPct val="0"/>
            </a:spcBef>
            <a:spcAft>
              <a:spcPct val="35000"/>
            </a:spcAft>
            <a:buNone/>
          </a:pPr>
          <a:r>
            <a:rPr lang="id-ID" sz="1000" kern="1200">
              <a:latin typeface="+mn-lt"/>
            </a:rPr>
            <a:t>IK : DOkumen Rencana kebutuhan Pengembangan Kapasitas SDM yg tersusun</a:t>
          </a:r>
          <a:endParaRPr lang="en-US" sz="1000" kern="1200"/>
        </a:p>
      </dsp:txBody>
      <dsp:txXfrm>
        <a:off x="21185830" y="8957172"/>
        <a:ext cx="707080" cy="2386250"/>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940258D-99C9-4175-AE8B-2C610C35328B}">
      <dsp:nvSpPr>
        <dsp:cNvPr id="0" name=""/>
        <dsp:cNvSpPr/>
      </dsp:nvSpPr>
      <dsp:spPr>
        <a:xfrm>
          <a:off x="21019523" y="5631037"/>
          <a:ext cx="427776" cy="1603023"/>
        </a:xfrm>
        <a:custGeom>
          <a:avLst/>
          <a:gdLst/>
          <a:ahLst/>
          <a:cxnLst/>
          <a:rect l="0" t="0" r="0" b="0"/>
          <a:pathLst>
            <a:path>
              <a:moveTo>
                <a:pt x="0" y="0"/>
              </a:moveTo>
              <a:lnTo>
                <a:pt x="0" y="1520832"/>
              </a:lnTo>
              <a:lnTo>
                <a:pt x="427776" y="1520832"/>
              </a:lnTo>
              <a:lnTo>
                <a:pt x="427776" y="1603023"/>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D5D47AB-6F7E-4C27-AA45-F4D220641B47}">
      <dsp:nvSpPr>
        <dsp:cNvPr id="0" name=""/>
        <dsp:cNvSpPr/>
      </dsp:nvSpPr>
      <dsp:spPr>
        <a:xfrm>
          <a:off x="20538367" y="5631037"/>
          <a:ext cx="481156" cy="1610533"/>
        </a:xfrm>
        <a:custGeom>
          <a:avLst/>
          <a:gdLst/>
          <a:ahLst/>
          <a:cxnLst/>
          <a:rect l="0" t="0" r="0" b="0"/>
          <a:pathLst>
            <a:path>
              <a:moveTo>
                <a:pt x="481156" y="0"/>
              </a:moveTo>
              <a:lnTo>
                <a:pt x="481156" y="1528342"/>
              </a:lnTo>
              <a:lnTo>
                <a:pt x="0" y="1528342"/>
              </a:lnTo>
              <a:lnTo>
                <a:pt x="0" y="1610533"/>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8BAA953-FBD0-4163-AC6D-EFA726583E2F}">
      <dsp:nvSpPr>
        <dsp:cNvPr id="0" name=""/>
        <dsp:cNvSpPr/>
      </dsp:nvSpPr>
      <dsp:spPr>
        <a:xfrm>
          <a:off x="16303824" y="3057536"/>
          <a:ext cx="4715698" cy="1477913"/>
        </a:xfrm>
        <a:custGeom>
          <a:avLst/>
          <a:gdLst/>
          <a:ahLst/>
          <a:cxnLst/>
          <a:rect l="0" t="0" r="0" b="0"/>
          <a:pathLst>
            <a:path>
              <a:moveTo>
                <a:pt x="0" y="0"/>
              </a:moveTo>
              <a:lnTo>
                <a:pt x="0" y="1395722"/>
              </a:lnTo>
              <a:lnTo>
                <a:pt x="4715698" y="1395722"/>
              </a:lnTo>
              <a:lnTo>
                <a:pt x="4715698" y="1477913"/>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D60692A-E288-4B23-8FF5-8456AC0F828A}">
      <dsp:nvSpPr>
        <dsp:cNvPr id="0" name=""/>
        <dsp:cNvSpPr/>
      </dsp:nvSpPr>
      <dsp:spPr>
        <a:xfrm>
          <a:off x="18808677" y="5869579"/>
          <a:ext cx="558246" cy="1307867"/>
        </a:xfrm>
        <a:custGeom>
          <a:avLst/>
          <a:gdLst/>
          <a:ahLst/>
          <a:cxnLst/>
          <a:rect l="0" t="0" r="0" b="0"/>
          <a:pathLst>
            <a:path>
              <a:moveTo>
                <a:pt x="0" y="0"/>
              </a:moveTo>
              <a:lnTo>
                <a:pt x="0" y="1225676"/>
              </a:lnTo>
              <a:lnTo>
                <a:pt x="558246" y="1225676"/>
              </a:lnTo>
              <a:lnTo>
                <a:pt x="558246" y="1307867"/>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11A0C0E-AD70-4FDA-B25D-C11A27D683FC}">
      <dsp:nvSpPr>
        <dsp:cNvPr id="0" name=""/>
        <dsp:cNvSpPr/>
      </dsp:nvSpPr>
      <dsp:spPr>
        <a:xfrm>
          <a:off x="18227048" y="5869579"/>
          <a:ext cx="581629" cy="1300408"/>
        </a:xfrm>
        <a:custGeom>
          <a:avLst/>
          <a:gdLst/>
          <a:ahLst/>
          <a:cxnLst/>
          <a:rect l="0" t="0" r="0" b="0"/>
          <a:pathLst>
            <a:path>
              <a:moveTo>
                <a:pt x="581629" y="0"/>
              </a:moveTo>
              <a:lnTo>
                <a:pt x="581629" y="1218217"/>
              </a:lnTo>
              <a:lnTo>
                <a:pt x="0" y="1218217"/>
              </a:lnTo>
              <a:lnTo>
                <a:pt x="0" y="1300408"/>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DC51B10-284C-4EED-B338-D9B691B0ADC0}">
      <dsp:nvSpPr>
        <dsp:cNvPr id="0" name=""/>
        <dsp:cNvSpPr/>
      </dsp:nvSpPr>
      <dsp:spPr>
        <a:xfrm>
          <a:off x="16303824" y="3057536"/>
          <a:ext cx="2504852" cy="1482972"/>
        </a:xfrm>
        <a:custGeom>
          <a:avLst/>
          <a:gdLst/>
          <a:ahLst/>
          <a:cxnLst/>
          <a:rect l="0" t="0" r="0" b="0"/>
          <a:pathLst>
            <a:path>
              <a:moveTo>
                <a:pt x="0" y="0"/>
              </a:moveTo>
              <a:lnTo>
                <a:pt x="0" y="1400781"/>
              </a:lnTo>
              <a:lnTo>
                <a:pt x="2504852" y="1400781"/>
              </a:lnTo>
              <a:lnTo>
                <a:pt x="2504852" y="1482972"/>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EE83928-462B-49D5-A2AA-A0AA3A4009F8}">
      <dsp:nvSpPr>
        <dsp:cNvPr id="0" name=""/>
        <dsp:cNvSpPr/>
      </dsp:nvSpPr>
      <dsp:spPr>
        <a:xfrm>
          <a:off x="16244328" y="6152363"/>
          <a:ext cx="615281" cy="1015517"/>
        </a:xfrm>
        <a:custGeom>
          <a:avLst/>
          <a:gdLst/>
          <a:ahLst/>
          <a:cxnLst/>
          <a:rect l="0" t="0" r="0" b="0"/>
          <a:pathLst>
            <a:path>
              <a:moveTo>
                <a:pt x="0" y="0"/>
              </a:moveTo>
              <a:lnTo>
                <a:pt x="0" y="933326"/>
              </a:lnTo>
              <a:lnTo>
                <a:pt x="615281" y="933326"/>
              </a:lnTo>
              <a:lnTo>
                <a:pt x="615281" y="1015517"/>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660EB0-E49B-4DAD-B816-789E6025AB7F}">
      <dsp:nvSpPr>
        <dsp:cNvPr id="0" name=""/>
        <dsp:cNvSpPr/>
      </dsp:nvSpPr>
      <dsp:spPr>
        <a:xfrm>
          <a:off x="15614621" y="6152363"/>
          <a:ext cx="629707" cy="1015652"/>
        </a:xfrm>
        <a:custGeom>
          <a:avLst/>
          <a:gdLst/>
          <a:ahLst/>
          <a:cxnLst/>
          <a:rect l="0" t="0" r="0" b="0"/>
          <a:pathLst>
            <a:path>
              <a:moveTo>
                <a:pt x="629707" y="0"/>
              </a:moveTo>
              <a:lnTo>
                <a:pt x="629707" y="933461"/>
              </a:lnTo>
              <a:lnTo>
                <a:pt x="0" y="933461"/>
              </a:lnTo>
              <a:lnTo>
                <a:pt x="0" y="1015652"/>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73050C1-2E8C-4A3C-8733-1617FF050DBE}">
      <dsp:nvSpPr>
        <dsp:cNvPr id="0" name=""/>
        <dsp:cNvSpPr/>
      </dsp:nvSpPr>
      <dsp:spPr>
        <a:xfrm>
          <a:off x="16198608" y="3057536"/>
          <a:ext cx="91440" cy="1502814"/>
        </a:xfrm>
        <a:custGeom>
          <a:avLst/>
          <a:gdLst/>
          <a:ahLst/>
          <a:cxnLst/>
          <a:rect l="0" t="0" r="0" b="0"/>
          <a:pathLst>
            <a:path>
              <a:moveTo>
                <a:pt x="105216" y="0"/>
              </a:moveTo>
              <a:lnTo>
                <a:pt x="105216" y="1420624"/>
              </a:lnTo>
              <a:lnTo>
                <a:pt x="45720" y="1420624"/>
              </a:lnTo>
              <a:lnTo>
                <a:pt x="45720" y="1502814"/>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7377AFD-A0B6-4541-8F02-5E8B1854E143}">
      <dsp:nvSpPr>
        <dsp:cNvPr id="0" name=""/>
        <dsp:cNvSpPr/>
      </dsp:nvSpPr>
      <dsp:spPr>
        <a:xfrm>
          <a:off x="13157652" y="7329749"/>
          <a:ext cx="1090125" cy="818045"/>
        </a:xfrm>
        <a:custGeom>
          <a:avLst/>
          <a:gdLst/>
          <a:ahLst/>
          <a:cxnLst/>
          <a:rect l="0" t="0" r="0" b="0"/>
          <a:pathLst>
            <a:path>
              <a:moveTo>
                <a:pt x="0" y="0"/>
              </a:moveTo>
              <a:lnTo>
                <a:pt x="0" y="735855"/>
              </a:lnTo>
              <a:lnTo>
                <a:pt x="1090125" y="735855"/>
              </a:lnTo>
              <a:lnTo>
                <a:pt x="1090125" y="818045"/>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DFA7EBD-B41C-455E-969C-D996B0A608AC}">
      <dsp:nvSpPr>
        <dsp:cNvPr id="0" name=""/>
        <dsp:cNvSpPr/>
      </dsp:nvSpPr>
      <dsp:spPr>
        <a:xfrm>
          <a:off x="13034879" y="7329749"/>
          <a:ext cx="122773" cy="913268"/>
        </a:xfrm>
        <a:custGeom>
          <a:avLst/>
          <a:gdLst/>
          <a:ahLst/>
          <a:cxnLst/>
          <a:rect l="0" t="0" r="0" b="0"/>
          <a:pathLst>
            <a:path>
              <a:moveTo>
                <a:pt x="122773" y="0"/>
              </a:moveTo>
              <a:lnTo>
                <a:pt x="122773" y="831077"/>
              </a:lnTo>
              <a:lnTo>
                <a:pt x="0" y="831077"/>
              </a:lnTo>
              <a:lnTo>
                <a:pt x="0" y="913268"/>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6E60A18-0DA8-4228-8A3D-61D3B2B9D5E8}">
      <dsp:nvSpPr>
        <dsp:cNvPr id="0" name=""/>
        <dsp:cNvSpPr/>
      </dsp:nvSpPr>
      <dsp:spPr>
        <a:xfrm>
          <a:off x="11692429" y="7329749"/>
          <a:ext cx="1465222" cy="903775"/>
        </a:xfrm>
        <a:custGeom>
          <a:avLst/>
          <a:gdLst/>
          <a:ahLst/>
          <a:cxnLst/>
          <a:rect l="0" t="0" r="0" b="0"/>
          <a:pathLst>
            <a:path>
              <a:moveTo>
                <a:pt x="1465222" y="0"/>
              </a:moveTo>
              <a:lnTo>
                <a:pt x="1465222" y="821584"/>
              </a:lnTo>
              <a:lnTo>
                <a:pt x="0" y="821584"/>
              </a:lnTo>
              <a:lnTo>
                <a:pt x="0" y="903775"/>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B2352D1-8816-4D41-A7E5-503E24F1A1D1}">
      <dsp:nvSpPr>
        <dsp:cNvPr id="0" name=""/>
        <dsp:cNvSpPr/>
      </dsp:nvSpPr>
      <dsp:spPr>
        <a:xfrm>
          <a:off x="13157652" y="3057536"/>
          <a:ext cx="3146172" cy="1493941"/>
        </a:xfrm>
        <a:custGeom>
          <a:avLst/>
          <a:gdLst/>
          <a:ahLst/>
          <a:cxnLst/>
          <a:rect l="0" t="0" r="0" b="0"/>
          <a:pathLst>
            <a:path>
              <a:moveTo>
                <a:pt x="3146172" y="0"/>
              </a:moveTo>
              <a:lnTo>
                <a:pt x="3146172" y="1411750"/>
              </a:lnTo>
              <a:lnTo>
                <a:pt x="0" y="1411750"/>
              </a:lnTo>
              <a:lnTo>
                <a:pt x="0" y="1493941"/>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A2CCD9B-8D5A-4662-8A00-30B7664D941E}">
      <dsp:nvSpPr>
        <dsp:cNvPr id="0" name=""/>
        <dsp:cNvSpPr/>
      </dsp:nvSpPr>
      <dsp:spPr>
        <a:xfrm>
          <a:off x="11769279" y="968930"/>
          <a:ext cx="4534545" cy="106882"/>
        </a:xfrm>
        <a:custGeom>
          <a:avLst/>
          <a:gdLst/>
          <a:ahLst/>
          <a:cxnLst/>
          <a:rect l="0" t="0" r="0" b="0"/>
          <a:pathLst>
            <a:path>
              <a:moveTo>
                <a:pt x="0" y="106882"/>
              </a:moveTo>
              <a:lnTo>
                <a:pt x="4534545" y="0"/>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3DDE4CD-5235-4196-94DA-3A230AEFD54E}">
      <dsp:nvSpPr>
        <dsp:cNvPr id="0" name=""/>
        <dsp:cNvSpPr/>
      </dsp:nvSpPr>
      <dsp:spPr>
        <a:xfrm>
          <a:off x="9538161" y="3604775"/>
          <a:ext cx="1227177" cy="629250"/>
        </a:xfrm>
        <a:custGeom>
          <a:avLst/>
          <a:gdLst/>
          <a:ahLst/>
          <a:cxnLst/>
          <a:rect l="0" t="0" r="0" b="0"/>
          <a:pathLst>
            <a:path>
              <a:moveTo>
                <a:pt x="0" y="0"/>
              </a:moveTo>
              <a:lnTo>
                <a:pt x="0" y="547059"/>
              </a:lnTo>
              <a:lnTo>
                <a:pt x="1227177" y="547059"/>
              </a:lnTo>
              <a:lnTo>
                <a:pt x="1227177" y="629250"/>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13249DE-134E-4EBD-9F0E-D4E4533CA7BA}">
      <dsp:nvSpPr>
        <dsp:cNvPr id="0" name=""/>
        <dsp:cNvSpPr/>
      </dsp:nvSpPr>
      <dsp:spPr>
        <a:xfrm>
          <a:off x="9410178" y="3604775"/>
          <a:ext cx="91440" cy="596095"/>
        </a:xfrm>
        <a:custGeom>
          <a:avLst/>
          <a:gdLst/>
          <a:ahLst/>
          <a:cxnLst/>
          <a:rect l="0" t="0" r="0" b="0"/>
          <a:pathLst>
            <a:path>
              <a:moveTo>
                <a:pt x="127982" y="0"/>
              </a:moveTo>
              <a:lnTo>
                <a:pt x="127982" y="513904"/>
              </a:lnTo>
              <a:lnTo>
                <a:pt x="45720" y="513904"/>
              </a:lnTo>
              <a:lnTo>
                <a:pt x="45720" y="596095"/>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68DA50D-D706-4B08-BFA7-E6F944CF3034}">
      <dsp:nvSpPr>
        <dsp:cNvPr id="0" name=""/>
        <dsp:cNvSpPr/>
      </dsp:nvSpPr>
      <dsp:spPr>
        <a:xfrm>
          <a:off x="8140779" y="3604775"/>
          <a:ext cx="1397381" cy="605757"/>
        </a:xfrm>
        <a:custGeom>
          <a:avLst/>
          <a:gdLst/>
          <a:ahLst/>
          <a:cxnLst/>
          <a:rect l="0" t="0" r="0" b="0"/>
          <a:pathLst>
            <a:path>
              <a:moveTo>
                <a:pt x="1397381" y="0"/>
              </a:moveTo>
              <a:lnTo>
                <a:pt x="1397381" y="523566"/>
              </a:lnTo>
              <a:lnTo>
                <a:pt x="0" y="523566"/>
              </a:lnTo>
              <a:lnTo>
                <a:pt x="0" y="605757"/>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F750579-2B2E-47CA-B095-FC2536521732}">
      <dsp:nvSpPr>
        <dsp:cNvPr id="0" name=""/>
        <dsp:cNvSpPr/>
      </dsp:nvSpPr>
      <dsp:spPr>
        <a:xfrm>
          <a:off x="5904619" y="1948523"/>
          <a:ext cx="3633542" cy="517086"/>
        </a:xfrm>
        <a:custGeom>
          <a:avLst/>
          <a:gdLst/>
          <a:ahLst/>
          <a:cxnLst/>
          <a:rect l="0" t="0" r="0" b="0"/>
          <a:pathLst>
            <a:path>
              <a:moveTo>
                <a:pt x="0" y="0"/>
              </a:moveTo>
              <a:lnTo>
                <a:pt x="0" y="434896"/>
              </a:lnTo>
              <a:lnTo>
                <a:pt x="3633542" y="434896"/>
              </a:lnTo>
              <a:lnTo>
                <a:pt x="3633542" y="517086"/>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9A69B6E-24EC-40AC-B1C3-B26D8EE96B64}">
      <dsp:nvSpPr>
        <dsp:cNvPr id="0" name=""/>
        <dsp:cNvSpPr/>
      </dsp:nvSpPr>
      <dsp:spPr>
        <a:xfrm>
          <a:off x="6108446" y="3661587"/>
          <a:ext cx="683739" cy="480410"/>
        </a:xfrm>
        <a:custGeom>
          <a:avLst/>
          <a:gdLst/>
          <a:ahLst/>
          <a:cxnLst/>
          <a:rect l="0" t="0" r="0" b="0"/>
          <a:pathLst>
            <a:path>
              <a:moveTo>
                <a:pt x="0" y="0"/>
              </a:moveTo>
              <a:lnTo>
                <a:pt x="0" y="398219"/>
              </a:lnTo>
              <a:lnTo>
                <a:pt x="683739" y="398219"/>
              </a:lnTo>
              <a:lnTo>
                <a:pt x="683739" y="480410"/>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9A3EE35-8A98-4245-A8CD-737E8436C5DF}">
      <dsp:nvSpPr>
        <dsp:cNvPr id="0" name=""/>
        <dsp:cNvSpPr/>
      </dsp:nvSpPr>
      <dsp:spPr>
        <a:xfrm>
          <a:off x="5493578" y="3661587"/>
          <a:ext cx="614867" cy="464923"/>
        </a:xfrm>
        <a:custGeom>
          <a:avLst/>
          <a:gdLst/>
          <a:ahLst/>
          <a:cxnLst/>
          <a:rect l="0" t="0" r="0" b="0"/>
          <a:pathLst>
            <a:path>
              <a:moveTo>
                <a:pt x="614867" y="0"/>
              </a:moveTo>
              <a:lnTo>
                <a:pt x="614867" y="382732"/>
              </a:lnTo>
              <a:lnTo>
                <a:pt x="0" y="382732"/>
              </a:lnTo>
              <a:lnTo>
                <a:pt x="0" y="464923"/>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1B9FE76-E4DD-420B-9EB8-DCFFFB57D4E1}">
      <dsp:nvSpPr>
        <dsp:cNvPr id="0" name=""/>
        <dsp:cNvSpPr/>
      </dsp:nvSpPr>
      <dsp:spPr>
        <a:xfrm>
          <a:off x="4116549" y="3661587"/>
          <a:ext cx="1991896" cy="466737"/>
        </a:xfrm>
        <a:custGeom>
          <a:avLst/>
          <a:gdLst/>
          <a:ahLst/>
          <a:cxnLst/>
          <a:rect l="0" t="0" r="0" b="0"/>
          <a:pathLst>
            <a:path>
              <a:moveTo>
                <a:pt x="1991896" y="0"/>
              </a:moveTo>
              <a:lnTo>
                <a:pt x="1991896" y="384546"/>
              </a:lnTo>
              <a:lnTo>
                <a:pt x="0" y="384546"/>
              </a:lnTo>
              <a:lnTo>
                <a:pt x="0" y="466737"/>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D2A6056-1979-4859-8282-8CD59A01CD5B}">
      <dsp:nvSpPr>
        <dsp:cNvPr id="0" name=""/>
        <dsp:cNvSpPr/>
      </dsp:nvSpPr>
      <dsp:spPr>
        <a:xfrm>
          <a:off x="5904619" y="1948523"/>
          <a:ext cx="203826" cy="519109"/>
        </a:xfrm>
        <a:custGeom>
          <a:avLst/>
          <a:gdLst/>
          <a:ahLst/>
          <a:cxnLst/>
          <a:rect l="0" t="0" r="0" b="0"/>
          <a:pathLst>
            <a:path>
              <a:moveTo>
                <a:pt x="0" y="0"/>
              </a:moveTo>
              <a:lnTo>
                <a:pt x="0" y="436918"/>
              </a:lnTo>
              <a:lnTo>
                <a:pt x="203826" y="436918"/>
              </a:lnTo>
              <a:lnTo>
                <a:pt x="203826" y="519109"/>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88D7624-37CA-47A6-9A1C-EC7D7615E2C3}">
      <dsp:nvSpPr>
        <dsp:cNvPr id="0" name=""/>
        <dsp:cNvSpPr/>
      </dsp:nvSpPr>
      <dsp:spPr>
        <a:xfrm>
          <a:off x="1962370" y="3543936"/>
          <a:ext cx="862199" cy="682293"/>
        </a:xfrm>
        <a:custGeom>
          <a:avLst/>
          <a:gdLst/>
          <a:ahLst/>
          <a:cxnLst/>
          <a:rect l="0" t="0" r="0" b="0"/>
          <a:pathLst>
            <a:path>
              <a:moveTo>
                <a:pt x="0" y="0"/>
              </a:moveTo>
              <a:lnTo>
                <a:pt x="0" y="600102"/>
              </a:lnTo>
              <a:lnTo>
                <a:pt x="862199" y="600102"/>
              </a:lnTo>
              <a:lnTo>
                <a:pt x="862199" y="682293"/>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65F9EF4-5D48-46C1-AB95-E0D487AA9FFA}">
      <dsp:nvSpPr>
        <dsp:cNvPr id="0" name=""/>
        <dsp:cNvSpPr/>
      </dsp:nvSpPr>
      <dsp:spPr>
        <a:xfrm>
          <a:off x="1584114" y="3543936"/>
          <a:ext cx="378255" cy="720248"/>
        </a:xfrm>
        <a:custGeom>
          <a:avLst/>
          <a:gdLst/>
          <a:ahLst/>
          <a:cxnLst/>
          <a:rect l="0" t="0" r="0" b="0"/>
          <a:pathLst>
            <a:path>
              <a:moveTo>
                <a:pt x="378255" y="0"/>
              </a:moveTo>
              <a:lnTo>
                <a:pt x="378255" y="638057"/>
              </a:lnTo>
              <a:lnTo>
                <a:pt x="0" y="638057"/>
              </a:lnTo>
              <a:lnTo>
                <a:pt x="0" y="720248"/>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68E9A80-FD9A-4651-800F-5558F3DA6671}">
      <dsp:nvSpPr>
        <dsp:cNvPr id="0" name=""/>
        <dsp:cNvSpPr/>
      </dsp:nvSpPr>
      <dsp:spPr>
        <a:xfrm>
          <a:off x="445413" y="3543936"/>
          <a:ext cx="1516956" cy="732062"/>
        </a:xfrm>
        <a:custGeom>
          <a:avLst/>
          <a:gdLst/>
          <a:ahLst/>
          <a:cxnLst/>
          <a:rect l="0" t="0" r="0" b="0"/>
          <a:pathLst>
            <a:path>
              <a:moveTo>
                <a:pt x="1516956" y="0"/>
              </a:moveTo>
              <a:lnTo>
                <a:pt x="1516956" y="649871"/>
              </a:lnTo>
              <a:lnTo>
                <a:pt x="0" y="649871"/>
              </a:lnTo>
              <a:lnTo>
                <a:pt x="0" y="732062"/>
              </a:lnTo>
            </a:path>
          </a:pathLst>
        </a:custGeom>
        <a:noFill/>
        <a:ln w="25400" cap="flat" cmpd="sng" algn="ctr">
          <a:solidFill>
            <a:schemeClr val="accent6">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C6856EE-446E-441E-9BA7-CB4B4C3877B8}">
      <dsp:nvSpPr>
        <dsp:cNvPr id="0" name=""/>
        <dsp:cNvSpPr/>
      </dsp:nvSpPr>
      <dsp:spPr>
        <a:xfrm>
          <a:off x="1962370" y="1948523"/>
          <a:ext cx="3942249" cy="517447"/>
        </a:xfrm>
        <a:custGeom>
          <a:avLst/>
          <a:gdLst/>
          <a:ahLst/>
          <a:cxnLst/>
          <a:rect l="0" t="0" r="0" b="0"/>
          <a:pathLst>
            <a:path>
              <a:moveTo>
                <a:pt x="3942249" y="0"/>
              </a:moveTo>
              <a:lnTo>
                <a:pt x="3942249" y="435256"/>
              </a:lnTo>
              <a:lnTo>
                <a:pt x="0" y="435256"/>
              </a:lnTo>
              <a:lnTo>
                <a:pt x="0" y="517447"/>
              </a:lnTo>
            </a:path>
          </a:pathLst>
        </a:custGeom>
        <a:noFill/>
        <a:ln w="25400" cap="flat" cmpd="sng" algn="ctr">
          <a:solidFill>
            <a:schemeClr val="accent5">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394F64E-0D4B-4B49-B704-C6F30D4BCD72}">
      <dsp:nvSpPr>
        <dsp:cNvPr id="0" name=""/>
        <dsp:cNvSpPr/>
      </dsp:nvSpPr>
      <dsp:spPr>
        <a:xfrm>
          <a:off x="5904619" y="591678"/>
          <a:ext cx="5864660" cy="484134"/>
        </a:xfrm>
        <a:custGeom>
          <a:avLst/>
          <a:gdLst/>
          <a:ahLst/>
          <a:cxnLst/>
          <a:rect l="0" t="0" r="0" b="0"/>
          <a:pathLst>
            <a:path>
              <a:moveTo>
                <a:pt x="5864660" y="484134"/>
              </a:moveTo>
              <a:lnTo>
                <a:pt x="0" y="0"/>
              </a:lnTo>
            </a:path>
          </a:pathLst>
        </a:custGeom>
        <a:noFill/>
        <a:ln w="25400" cap="flat" cmpd="sng" algn="ctr">
          <a:solidFill>
            <a:schemeClr val="accent4">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D81943C-A9D2-4FA9-BAC5-4E01D693D888}">
      <dsp:nvSpPr>
        <dsp:cNvPr id="0" name=""/>
        <dsp:cNvSpPr/>
      </dsp:nvSpPr>
      <dsp:spPr>
        <a:xfrm>
          <a:off x="9020163" y="-93650"/>
          <a:ext cx="5498232" cy="1169464"/>
        </a:xfrm>
        <a:prstGeom prst="roundRect">
          <a:avLst>
            <a:gd name="adj" fmla="val 10000"/>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96BFB845-0298-4678-942F-EB1335181956}">
      <dsp:nvSpPr>
        <dsp:cNvPr id="0" name=""/>
        <dsp:cNvSpPr/>
      </dsp:nvSpPr>
      <dsp:spPr>
        <a:xfrm>
          <a:off x="9118742" y="0"/>
          <a:ext cx="5498232" cy="1169464"/>
        </a:xfrm>
        <a:prstGeom prst="roundRect">
          <a:avLst>
            <a:gd name="adj" fmla="val 10000"/>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Tujuan :</a:t>
          </a:r>
        </a:p>
        <a:p>
          <a:pPr marL="0" lvl="0" indent="0" algn="ctr" defTabSz="622300">
            <a:lnSpc>
              <a:spcPct val="90000"/>
            </a:lnSpc>
            <a:spcBef>
              <a:spcPct val="0"/>
            </a:spcBef>
            <a:spcAft>
              <a:spcPct val="35000"/>
            </a:spcAft>
            <a:buNone/>
          </a:pPr>
          <a:r>
            <a:rPr lang="id-ID" sz="1400" kern="1200">
              <a:latin typeface="+mn-lt"/>
            </a:rPr>
            <a:t>Meningkatnya Organisasi</a:t>
          </a:r>
          <a:r>
            <a:rPr lang="en-US" sz="1400" kern="1200">
              <a:latin typeface="+mn-lt"/>
            </a:rPr>
            <a:t> yang akuntabel dan melayani</a:t>
          </a:r>
        </a:p>
        <a:p>
          <a:pPr marL="0" lvl="0" indent="0" algn="ctr" defTabSz="622300">
            <a:lnSpc>
              <a:spcPct val="90000"/>
            </a:lnSpc>
            <a:spcBef>
              <a:spcPct val="0"/>
            </a:spcBef>
            <a:spcAft>
              <a:spcPct val="35000"/>
            </a:spcAft>
            <a:buNone/>
          </a:pPr>
          <a:r>
            <a:rPr lang="en-US" sz="1400" kern="1200">
              <a:latin typeface="+mn-lt"/>
            </a:rPr>
            <a:t>IK: 1. Nilai Akuntabilitas Kinerja</a:t>
          </a:r>
        </a:p>
        <a:p>
          <a:pPr marL="0" lvl="0" indent="0" algn="ctr" defTabSz="622300">
            <a:lnSpc>
              <a:spcPct val="90000"/>
            </a:lnSpc>
            <a:spcBef>
              <a:spcPct val="0"/>
            </a:spcBef>
            <a:spcAft>
              <a:spcPct val="35000"/>
            </a:spcAft>
            <a:buNone/>
          </a:pPr>
          <a:r>
            <a:rPr lang="en-US" sz="1400" kern="1200">
              <a:latin typeface="+mn-lt"/>
            </a:rPr>
            <a:t>2. </a:t>
          </a:r>
          <a:r>
            <a:rPr lang="en-US" sz="1400" strike="dblStrike" kern="1200" baseline="0">
              <a:latin typeface="+mn-lt"/>
            </a:rPr>
            <a:t>Rata-rata </a:t>
          </a:r>
          <a:r>
            <a:rPr lang="en-US" sz="1400" kern="1200">
              <a:latin typeface="+mn-lt"/>
            </a:rPr>
            <a:t>Tingkat Kepuasan terhadap Pelayanan internal Organisasi</a:t>
          </a:r>
        </a:p>
      </dsp:txBody>
      <dsp:txXfrm>
        <a:off x="9152994" y="34252"/>
        <a:ext cx="5429728" cy="1100960"/>
      </dsp:txXfrm>
    </dsp:sp>
    <dsp:sp modelId="{ED958A76-5899-4778-A708-92EB583E4CB0}">
      <dsp:nvSpPr>
        <dsp:cNvPr id="0" name=""/>
        <dsp:cNvSpPr/>
      </dsp:nvSpPr>
      <dsp:spPr>
        <a:xfrm>
          <a:off x="4327689" y="591678"/>
          <a:ext cx="3153860" cy="1356845"/>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59BC27D1-0ED7-4EB5-80A6-1E5AFAF2AA65}">
      <dsp:nvSpPr>
        <dsp:cNvPr id="0" name=""/>
        <dsp:cNvSpPr/>
      </dsp:nvSpPr>
      <dsp:spPr>
        <a:xfrm>
          <a:off x="4426268" y="685329"/>
          <a:ext cx="3153860" cy="1356845"/>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SS 1</a:t>
          </a:r>
        </a:p>
        <a:p>
          <a:pPr marL="0" lvl="0" indent="0" algn="ctr" defTabSz="622300">
            <a:lnSpc>
              <a:spcPct val="90000"/>
            </a:lnSpc>
            <a:spcBef>
              <a:spcPct val="0"/>
            </a:spcBef>
            <a:spcAft>
              <a:spcPct val="35000"/>
            </a:spcAft>
            <a:buNone/>
          </a:pPr>
          <a:r>
            <a:rPr lang="id-ID" sz="1400" kern="1200">
              <a:latin typeface="+mn-lt"/>
            </a:rPr>
            <a:t>Meningkatnya Akuntabilitas Kinerja Organisasi </a:t>
          </a:r>
        </a:p>
        <a:p>
          <a:pPr marL="0" lvl="0" indent="0" algn="ctr" defTabSz="622300">
            <a:lnSpc>
              <a:spcPct val="90000"/>
            </a:lnSpc>
            <a:spcBef>
              <a:spcPct val="0"/>
            </a:spcBef>
            <a:spcAft>
              <a:spcPct val="35000"/>
            </a:spcAft>
            <a:buNone/>
          </a:pPr>
          <a:r>
            <a:rPr lang="id-ID" sz="1400" kern="1200">
              <a:latin typeface="+mn-lt"/>
            </a:rPr>
            <a:t>Ik : 1.Nilai Akuntabilitas Kinerja </a:t>
          </a:r>
          <a:r>
            <a:rPr lang="en-US" sz="1400" kern="1200">
              <a:latin typeface="+mn-lt"/>
            </a:rPr>
            <a:t>OPD</a:t>
          </a:r>
          <a:endParaRPr lang="id-ID" sz="1400" kern="1200">
            <a:latin typeface="+mn-lt"/>
          </a:endParaRPr>
        </a:p>
        <a:p>
          <a:pPr marL="0" lvl="0" indent="0" algn="ctr" defTabSz="622300">
            <a:lnSpc>
              <a:spcPct val="90000"/>
            </a:lnSpc>
            <a:spcBef>
              <a:spcPct val="0"/>
            </a:spcBef>
            <a:spcAft>
              <a:spcPct val="35000"/>
            </a:spcAft>
            <a:buNone/>
          </a:pPr>
          <a:endParaRPr lang="id-ID" sz="1400" kern="1200">
            <a:latin typeface="+mn-lt"/>
          </a:endParaRPr>
        </a:p>
      </dsp:txBody>
      <dsp:txXfrm>
        <a:off x="4466009" y="725070"/>
        <a:ext cx="3074378" cy="1277363"/>
      </dsp:txXfrm>
    </dsp:sp>
    <dsp:sp modelId="{289FF294-7557-4CB2-B47E-4DE4D112592A}">
      <dsp:nvSpPr>
        <dsp:cNvPr id="0" name=""/>
        <dsp:cNvSpPr/>
      </dsp:nvSpPr>
      <dsp:spPr>
        <a:xfrm>
          <a:off x="956292" y="2465971"/>
          <a:ext cx="2012154" cy="1077965"/>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6CAA45B-FC3C-444A-B3B5-B4479D000064}">
      <dsp:nvSpPr>
        <dsp:cNvPr id="0" name=""/>
        <dsp:cNvSpPr/>
      </dsp:nvSpPr>
      <dsp:spPr>
        <a:xfrm>
          <a:off x="1054872" y="2559621"/>
          <a:ext cx="2012154" cy="1077965"/>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Meningkatnya kualitas perencanaan organisasi</a:t>
          </a:r>
        </a:p>
        <a:p>
          <a:pPr marL="0" lvl="0" indent="0" algn="ctr" defTabSz="622300">
            <a:lnSpc>
              <a:spcPct val="90000"/>
            </a:lnSpc>
            <a:spcBef>
              <a:spcPct val="0"/>
            </a:spcBef>
            <a:spcAft>
              <a:spcPct val="35000"/>
            </a:spcAft>
            <a:buNone/>
          </a:pPr>
          <a:r>
            <a:rPr lang="id-ID" sz="1400" kern="1200">
              <a:latin typeface="+mn-lt"/>
            </a:rPr>
            <a:t>IK : Nilai Komponen Perencanaan pada evaluasi SAKIP</a:t>
          </a:r>
          <a:endParaRPr lang="en-US" sz="1400" kern="1200">
            <a:latin typeface="+mn-lt"/>
          </a:endParaRPr>
        </a:p>
      </dsp:txBody>
      <dsp:txXfrm>
        <a:off x="1086445" y="2591194"/>
        <a:ext cx="1949008" cy="1014819"/>
      </dsp:txXfrm>
    </dsp:sp>
    <dsp:sp modelId="{3D3BD3EC-C063-4FD0-9008-2393EF00E76F}">
      <dsp:nvSpPr>
        <dsp:cNvPr id="0" name=""/>
        <dsp:cNvSpPr/>
      </dsp:nvSpPr>
      <dsp:spPr>
        <a:xfrm>
          <a:off x="26159" y="4275998"/>
          <a:ext cx="838508" cy="4330851"/>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B9AA879-95CA-44B7-9A32-197D9A0BABBF}">
      <dsp:nvSpPr>
        <dsp:cNvPr id="0" name=""/>
        <dsp:cNvSpPr/>
      </dsp:nvSpPr>
      <dsp:spPr>
        <a:xfrm>
          <a:off x="124739" y="4369649"/>
          <a:ext cx="838508" cy="4330851"/>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b="0" kern="1200">
              <a:latin typeface="+mn-lt"/>
            </a:rPr>
            <a:t>Tersusunnya Dokumen Perangkat Daerah tepat waktu</a:t>
          </a:r>
        </a:p>
        <a:p>
          <a:pPr marL="0" lvl="0" indent="0" algn="ctr" defTabSz="488950">
            <a:lnSpc>
              <a:spcPct val="90000"/>
            </a:lnSpc>
            <a:spcBef>
              <a:spcPct val="0"/>
            </a:spcBef>
            <a:spcAft>
              <a:spcPct val="35000"/>
            </a:spcAft>
            <a:buNone/>
          </a:pPr>
          <a:r>
            <a:rPr lang="id-ID" sz="1100" b="0" kern="1200">
              <a:latin typeface="+mn-lt"/>
            </a:rPr>
            <a:t>IK:  Jumlah dokumen perangkat daerah yang disusun tepat waktu</a:t>
          </a:r>
        </a:p>
      </dsp:txBody>
      <dsp:txXfrm>
        <a:off x="149298" y="4394208"/>
        <a:ext cx="789390" cy="4281733"/>
      </dsp:txXfrm>
    </dsp:sp>
    <dsp:sp modelId="{63DA7BAF-96B2-464A-9B30-6974E240BDEE}">
      <dsp:nvSpPr>
        <dsp:cNvPr id="0" name=""/>
        <dsp:cNvSpPr/>
      </dsp:nvSpPr>
      <dsp:spPr>
        <a:xfrm>
          <a:off x="1039868" y="4264184"/>
          <a:ext cx="1088490" cy="6833515"/>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0D6BE40B-2C3C-4C74-A4AD-5E0A577CF654}">
      <dsp:nvSpPr>
        <dsp:cNvPr id="0" name=""/>
        <dsp:cNvSpPr/>
      </dsp:nvSpPr>
      <dsp:spPr>
        <a:xfrm>
          <a:off x="1138448" y="4357834"/>
          <a:ext cx="1088490" cy="6833515"/>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id-ID" sz="1050" strike="dblStrike" kern="1200" baseline="0">
              <a:latin typeface="+mn-lt"/>
            </a:rPr>
            <a:t>Keselarasan Dokumen</a:t>
          </a:r>
          <a:r>
            <a:rPr lang="en-US" sz="1050" strike="dblStrike" kern="1200" baseline="0">
              <a:latin typeface="+mn-lt"/>
            </a:rPr>
            <a:t> Perencanaan</a:t>
          </a:r>
          <a:r>
            <a:rPr lang="id-ID" sz="1050" strike="dblStrike" kern="1200" baseline="0">
              <a:latin typeface="+mn-lt"/>
            </a:rPr>
            <a:t> Perangkat Daerah dengan Dokumen Perencanaan Daerah</a:t>
          </a:r>
        </a:p>
        <a:p>
          <a:pPr marL="0" lvl="0" indent="0" algn="ctr" defTabSz="466725">
            <a:lnSpc>
              <a:spcPct val="90000"/>
            </a:lnSpc>
            <a:spcBef>
              <a:spcPct val="0"/>
            </a:spcBef>
            <a:spcAft>
              <a:spcPct val="35000"/>
            </a:spcAft>
            <a:buNone/>
          </a:pPr>
          <a:r>
            <a:rPr lang="id-ID" sz="1050" kern="1200">
              <a:solidFill>
                <a:srgbClr val="FF0000"/>
              </a:solidFill>
              <a:latin typeface="+mn-lt"/>
            </a:rPr>
            <a:t>menjadi</a:t>
          </a:r>
        </a:p>
        <a:p>
          <a:pPr marL="0" lvl="0" indent="0" algn="ctr" defTabSz="466725">
            <a:lnSpc>
              <a:spcPct val="90000"/>
            </a:lnSpc>
            <a:spcBef>
              <a:spcPct val="0"/>
            </a:spcBef>
            <a:spcAft>
              <a:spcPct val="35000"/>
            </a:spcAft>
            <a:buNone/>
          </a:pPr>
          <a:r>
            <a:rPr lang="en-US" sz="1050" kern="1200">
              <a:solidFill>
                <a:srgbClr val="FF0000"/>
              </a:solidFill>
              <a:latin typeface="+mn-lt"/>
            </a:rPr>
            <a:t>M</a:t>
          </a:r>
          <a:r>
            <a:rPr lang="id-ID" sz="1050" kern="1200">
              <a:solidFill>
                <a:srgbClr val="FF0000"/>
              </a:solidFill>
              <a:latin typeface="+mn-lt"/>
            </a:rPr>
            <a:t>eningkatnya keselaran antar dokumen perencanaan perangkat daerah</a:t>
          </a:r>
        </a:p>
        <a:p>
          <a:pPr marL="0" lvl="0" indent="0" algn="ctr" defTabSz="466725">
            <a:lnSpc>
              <a:spcPct val="90000"/>
            </a:lnSpc>
            <a:spcBef>
              <a:spcPct val="0"/>
            </a:spcBef>
            <a:spcAft>
              <a:spcPct val="35000"/>
            </a:spcAft>
            <a:buNone/>
          </a:pPr>
          <a:r>
            <a:rPr lang="id-ID" sz="1050" kern="1200">
              <a:latin typeface="+mn-lt"/>
            </a:rPr>
            <a:t>IK : </a:t>
          </a:r>
          <a:r>
            <a:rPr lang="id-ID" sz="1050" strike="dblStrike" kern="1200" baseline="0">
              <a:latin typeface="+mn-lt"/>
            </a:rPr>
            <a:t>Persentase Dokumen perangkat Daerah yg selaras dengan Dokumen Perencanaan Daerah</a:t>
          </a:r>
        </a:p>
        <a:p>
          <a:pPr marL="0" lvl="0" indent="0" algn="ctr" defTabSz="466725">
            <a:lnSpc>
              <a:spcPct val="90000"/>
            </a:lnSpc>
            <a:spcBef>
              <a:spcPct val="0"/>
            </a:spcBef>
            <a:spcAft>
              <a:spcPct val="35000"/>
            </a:spcAft>
            <a:buNone/>
          </a:pPr>
          <a:r>
            <a:rPr lang="id-ID" sz="1050" kern="1200">
              <a:solidFill>
                <a:srgbClr val="FF0000"/>
              </a:solidFill>
              <a:latin typeface="+mn-lt"/>
            </a:rPr>
            <a:t>menjadi</a:t>
          </a:r>
        </a:p>
        <a:p>
          <a:pPr marL="0" lvl="0" indent="0" algn="ctr" defTabSz="466725">
            <a:lnSpc>
              <a:spcPct val="90000"/>
            </a:lnSpc>
            <a:spcBef>
              <a:spcPct val="0"/>
            </a:spcBef>
            <a:spcAft>
              <a:spcPct val="35000"/>
            </a:spcAft>
            <a:buNone/>
          </a:pPr>
          <a:r>
            <a:rPr lang="id-ID" sz="1050" kern="1200">
              <a:solidFill>
                <a:srgbClr val="FF0000"/>
              </a:solidFill>
              <a:latin typeface="+mn-lt"/>
            </a:rPr>
            <a:t>Persentase keselarasan antar dokumen perencanaan perangkat daerah</a:t>
          </a:r>
        </a:p>
        <a:p>
          <a:pPr marL="0" lvl="0" indent="0" algn="ctr" defTabSz="466725">
            <a:lnSpc>
              <a:spcPct val="90000"/>
            </a:lnSpc>
            <a:spcBef>
              <a:spcPct val="0"/>
            </a:spcBef>
            <a:spcAft>
              <a:spcPct val="35000"/>
            </a:spcAft>
            <a:buNone/>
          </a:pPr>
          <a:endParaRPr lang="id-ID" sz="1000" kern="1200">
            <a:solidFill>
              <a:srgbClr val="FF0000"/>
            </a:solidFill>
            <a:latin typeface="+mn-lt"/>
          </a:endParaRPr>
        </a:p>
      </dsp:txBody>
      <dsp:txXfrm>
        <a:off x="1170329" y="4389715"/>
        <a:ext cx="1024728" cy="6769753"/>
      </dsp:txXfrm>
    </dsp:sp>
    <dsp:sp modelId="{04843DCF-E4E1-48DC-B2D5-57748DC9A9D1}">
      <dsp:nvSpPr>
        <dsp:cNvPr id="0" name=""/>
        <dsp:cNvSpPr/>
      </dsp:nvSpPr>
      <dsp:spPr>
        <a:xfrm>
          <a:off x="2322582" y="4226229"/>
          <a:ext cx="1003974" cy="3188740"/>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581F099-D4A1-4A33-AA21-2DCE1F206FA3}">
      <dsp:nvSpPr>
        <dsp:cNvPr id="0" name=""/>
        <dsp:cNvSpPr/>
      </dsp:nvSpPr>
      <dsp:spPr>
        <a:xfrm>
          <a:off x="2421161" y="4319879"/>
          <a:ext cx="1003974" cy="3188740"/>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Implementasi DOkumen Perangkat Daerah</a:t>
          </a:r>
        </a:p>
        <a:p>
          <a:pPr marL="0" lvl="0" indent="0" algn="ctr" defTabSz="444500">
            <a:lnSpc>
              <a:spcPct val="90000"/>
            </a:lnSpc>
            <a:spcBef>
              <a:spcPct val="0"/>
            </a:spcBef>
            <a:spcAft>
              <a:spcPct val="35000"/>
            </a:spcAft>
            <a:buNone/>
          </a:pPr>
          <a:r>
            <a:rPr lang="id-ID" sz="1000" kern="1200">
              <a:latin typeface="+mn-lt"/>
            </a:rPr>
            <a:t>IK : Persentase kesesuaian DOkumen Perangkat Daerah dengan Dokumen Penganggaran</a:t>
          </a:r>
        </a:p>
      </dsp:txBody>
      <dsp:txXfrm>
        <a:off x="2450566" y="4349284"/>
        <a:ext cx="945164" cy="3129930"/>
      </dsp:txXfrm>
    </dsp:sp>
    <dsp:sp modelId="{C100F56E-D7F2-443A-ADBF-B0840953B471}">
      <dsp:nvSpPr>
        <dsp:cNvPr id="0" name=""/>
        <dsp:cNvSpPr/>
      </dsp:nvSpPr>
      <dsp:spPr>
        <a:xfrm>
          <a:off x="5056717" y="2467632"/>
          <a:ext cx="2103457" cy="1193954"/>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0AE638C6-D55C-4559-8A1B-FD792AAED0E6}">
      <dsp:nvSpPr>
        <dsp:cNvPr id="0" name=""/>
        <dsp:cNvSpPr/>
      </dsp:nvSpPr>
      <dsp:spPr>
        <a:xfrm>
          <a:off x="5155297" y="2561283"/>
          <a:ext cx="2103457" cy="1193954"/>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Meningkatnya Kualitas Pelaporan Organisasi</a:t>
          </a:r>
        </a:p>
        <a:p>
          <a:pPr marL="0" lvl="0" indent="0" algn="ctr" defTabSz="622300">
            <a:lnSpc>
              <a:spcPct val="90000"/>
            </a:lnSpc>
            <a:spcBef>
              <a:spcPct val="0"/>
            </a:spcBef>
            <a:spcAft>
              <a:spcPct val="35000"/>
            </a:spcAft>
            <a:buNone/>
          </a:pPr>
          <a:r>
            <a:rPr lang="id-ID" sz="1400" kern="1200">
              <a:latin typeface="+mn-lt"/>
            </a:rPr>
            <a:t>IK : Nilai Komponen Pelaporan pada Evaluasi SAKIP</a:t>
          </a:r>
          <a:endParaRPr lang="en-US" sz="1400" kern="1200">
            <a:latin typeface="+mn-lt"/>
          </a:endParaRPr>
        </a:p>
      </dsp:txBody>
      <dsp:txXfrm>
        <a:off x="5190267" y="2596253"/>
        <a:ext cx="2033517" cy="1124014"/>
      </dsp:txXfrm>
    </dsp:sp>
    <dsp:sp modelId="{4B524FF8-3C4F-4F4E-BD9C-D52E6919412B}">
      <dsp:nvSpPr>
        <dsp:cNvPr id="0" name=""/>
        <dsp:cNvSpPr/>
      </dsp:nvSpPr>
      <dsp:spPr>
        <a:xfrm>
          <a:off x="3523760" y="4128324"/>
          <a:ext cx="1185578" cy="3056102"/>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AE1F35C-9A3E-4B10-A2A3-16FC5BF74A9B}">
      <dsp:nvSpPr>
        <dsp:cNvPr id="0" name=""/>
        <dsp:cNvSpPr/>
      </dsp:nvSpPr>
      <dsp:spPr>
        <a:xfrm>
          <a:off x="3622339" y="4221975"/>
          <a:ext cx="1185578" cy="3056102"/>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kern="1200">
              <a:latin typeface="+mn-lt"/>
            </a:rPr>
            <a:t>Tersusunnya Dokumen Pelaporan Organisasi  Tepat W</a:t>
          </a:r>
          <a:r>
            <a:rPr lang="en-US" sz="1100" kern="1200">
              <a:latin typeface="+mn-lt"/>
            </a:rPr>
            <a:t>a</a:t>
          </a:r>
          <a:r>
            <a:rPr lang="id-ID" sz="1100" kern="1200">
              <a:latin typeface="+mn-lt"/>
            </a:rPr>
            <a:t>ktu</a:t>
          </a:r>
        </a:p>
        <a:p>
          <a:pPr marL="0" lvl="0" indent="0" algn="ctr" defTabSz="488950">
            <a:lnSpc>
              <a:spcPct val="90000"/>
            </a:lnSpc>
            <a:spcBef>
              <a:spcPct val="0"/>
            </a:spcBef>
            <a:spcAft>
              <a:spcPct val="35000"/>
            </a:spcAft>
            <a:buNone/>
          </a:pPr>
          <a:r>
            <a:rPr lang="id-ID" sz="1100" kern="1200">
              <a:latin typeface="+mn-lt"/>
            </a:rPr>
            <a:t>IK : Jumlah Dokumen Pelaporan Organisasi yg disusun tepat waktu</a:t>
          </a:r>
        </a:p>
      </dsp:txBody>
      <dsp:txXfrm>
        <a:off x="3657063" y="4256699"/>
        <a:ext cx="1116130" cy="2986654"/>
      </dsp:txXfrm>
    </dsp:sp>
    <dsp:sp modelId="{03C67ACD-DC30-41BE-87F4-1284E67E478E}">
      <dsp:nvSpPr>
        <dsp:cNvPr id="0" name=""/>
        <dsp:cNvSpPr/>
      </dsp:nvSpPr>
      <dsp:spPr>
        <a:xfrm>
          <a:off x="4874576" y="4126510"/>
          <a:ext cx="1238004" cy="2501509"/>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6C0B304-C160-4624-87C2-67A3EB09880D}">
      <dsp:nvSpPr>
        <dsp:cNvPr id="0" name=""/>
        <dsp:cNvSpPr/>
      </dsp:nvSpPr>
      <dsp:spPr>
        <a:xfrm>
          <a:off x="4973155" y="4220161"/>
          <a:ext cx="1238004" cy="2501509"/>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kern="1200">
              <a:latin typeface="+mn-lt"/>
            </a:rPr>
            <a:t>Meningkatnya Kesesuaian Laporan dengan Pedoman Penyusunan Laporan</a:t>
          </a:r>
        </a:p>
        <a:p>
          <a:pPr marL="0" lvl="0" indent="0" algn="ctr" defTabSz="488950">
            <a:lnSpc>
              <a:spcPct val="90000"/>
            </a:lnSpc>
            <a:spcBef>
              <a:spcPct val="0"/>
            </a:spcBef>
            <a:spcAft>
              <a:spcPct val="35000"/>
            </a:spcAft>
            <a:buNone/>
          </a:pPr>
          <a:r>
            <a:rPr lang="id-ID" sz="1100" kern="1200">
              <a:latin typeface="+mn-lt"/>
            </a:rPr>
            <a:t>IK : Persentase Dokumen Pelaporan yg sesuai dg pedoman penyusunan Laporan</a:t>
          </a:r>
          <a:endParaRPr lang="en-US" sz="1100" kern="1200">
            <a:latin typeface="+mn-lt"/>
          </a:endParaRPr>
        </a:p>
      </dsp:txBody>
      <dsp:txXfrm>
        <a:off x="5009415" y="4256421"/>
        <a:ext cx="1165484" cy="2428989"/>
      </dsp:txXfrm>
    </dsp:sp>
    <dsp:sp modelId="{3BDF0FBD-1970-4D5E-8C40-018AFABF6CD7}">
      <dsp:nvSpPr>
        <dsp:cNvPr id="0" name=""/>
        <dsp:cNvSpPr/>
      </dsp:nvSpPr>
      <dsp:spPr>
        <a:xfrm>
          <a:off x="6219687" y="4141997"/>
          <a:ext cx="1144997" cy="2054752"/>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7EF4B010-4433-44DD-A536-37EA9B940405}">
      <dsp:nvSpPr>
        <dsp:cNvPr id="0" name=""/>
        <dsp:cNvSpPr/>
      </dsp:nvSpPr>
      <dsp:spPr>
        <a:xfrm>
          <a:off x="6318267" y="4235648"/>
          <a:ext cx="1144997" cy="2054752"/>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latin typeface="+mn-lt"/>
            </a:rPr>
            <a:t>M</a:t>
          </a:r>
          <a:r>
            <a:rPr lang="id-ID" sz="1000" kern="1200">
              <a:latin typeface="+mn-lt"/>
            </a:rPr>
            <a:t>eningkatnya Pemanfaatan laporan terhadap perencanaan perangkat Daerah</a:t>
          </a:r>
        </a:p>
        <a:p>
          <a:pPr marL="0" lvl="0" indent="0" algn="ctr" defTabSz="444500">
            <a:lnSpc>
              <a:spcPct val="90000"/>
            </a:lnSpc>
            <a:spcBef>
              <a:spcPct val="0"/>
            </a:spcBef>
            <a:spcAft>
              <a:spcPct val="35000"/>
            </a:spcAft>
            <a:buNone/>
          </a:pPr>
          <a:r>
            <a:rPr lang="id-ID" sz="1000" u="none" kern="1200">
              <a:solidFill>
                <a:sysClr val="windowText" lastClr="000000"/>
              </a:solidFill>
              <a:latin typeface="+mn-lt"/>
            </a:rPr>
            <a:t>IK : Persentase Hasil evaluasi yg ditindaklanjuti dlm dokumen perangkat Daerah</a:t>
          </a:r>
          <a:endParaRPr lang="en-US" sz="1000" u="none" kern="1200">
            <a:solidFill>
              <a:sysClr val="windowText" lastClr="000000"/>
            </a:solidFill>
            <a:latin typeface="+mn-lt"/>
          </a:endParaRPr>
        </a:p>
      </dsp:txBody>
      <dsp:txXfrm>
        <a:off x="6351803" y="4269184"/>
        <a:ext cx="1077925" cy="1987680"/>
      </dsp:txXfrm>
    </dsp:sp>
    <dsp:sp modelId="{12247028-E75A-4E90-A156-597324FA033B}">
      <dsp:nvSpPr>
        <dsp:cNvPr id="0" name=""/>
        <dsp:cNvSpPr/>
      </dsp:nvSpPr>
      <dsp:spPr>
        <a:xfrm>
          <a:off x="8023576" y="2465610"/>
          <a:ext cx="3029170" cy="1139165"/>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7BEA5D7-8BCB-441B-A57E-AB758AB6620C}">
      <dsp:nvSpPr>
        <dsp:cNvPr id="0" name=""/>
        <dsp:cNvSpPr/>
      </dsp:nvSpPr>
      <dsp:spPr>
        <a:xfrm>
          <a:off x="8122155" y="2559261"/>
          <a:ext cx="3029170" cy="1139165"/>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Meningkatnya pengawasan internal organisasi</a:t>
          </a:r>
        </a:p>
        <a:p>
          <a:pPr marL="0" lvl="0" indent="0" algn="ctr" defTabSz="622300">
            <a:lnSpc>
              <a:spcPct val="90000"/>
            </a:lnSpc>
            <a:spcBef>
              <a:spcPct val="0"/>
            </a:spcBef>
            <a:spcAft>
              <a:spcPct val="35000"/>
            </a:spcAft>
            <a:buNone/>
          </a:pPr>
          <a:r>
            <a:rPr lang="id-ID" sz="1400" kern="1200">
              <a:latin typeface="+mn-lt"/>
            </a:rPr>
            <a:t>IK: </a:t>
          </a:r>
          <a:r>
            <a:rPr lang="id-ID" sz="1400" kern="1200">
              <a:solidFill>
                <a:sysClr val="windowText" lastClr="000000"/>
              </a:solidFill>
              <a:latin typeface="+mn-lt"/>
            </a:rPr>
            <a:t>Nilai Komponen </a:t>
          </a:r>
          <a:r>
            <a:rPr lang="en-US" sz="1400" kern="1200">
              <a:solidFill>
                <a:sysClr val="windowText" lastClr="000000"/>
              </a:solidFill>
              <a:latin typeface="+mn-lt"/>
            </a:rPr>
            <a:t>Evaluasi Internal</a:t>
          </a:r>
          <a:r>
            <a:rPr lang="id-ID" sz="1400" kern="1200">
              <a:solidFill>
                <a:sysClr val="windowText" lastClr="000000"/>
              </a:solidFill>
              <a:latin typeface="+mn-lt"/>
            </a:rPr>
            <a:t> pada Evaluasi SAKIP</a:t>
          </a:r>
          <a:endParaRPr lang="en-US" sz="1400" kern="1200">
            <a:solidFill>
              <a:sysClr val="windowText" lastClr="000000"/>
            </a:solidFill>
            <a:latin typeface="+mn-lt"/>
          </a:endParaRPr>
        </a:p>
      </dsp:txBody>
      <dsp:txXfrm>
        <a:off x="8155520" y="2592626"/>
        <a:ext cx="2962440" cy="1072435"/>
      </dsp:txXfrm>
    </dsp:sp>
    <dsp:sp modelId="{CB207901-163B-4EB1-ABAB-C8D23715F215}">
      <dsp:nvSpPr>
        <dsp:cNvPr id="0" name=""/>
        <dsp:cNvSpPr/>
      </dsp:nvSpPr>
      <dsp:spPr>
        <a:xfrm>
          <a:off x="7565251" y="4210533"/>
          <a:ext cx="1151057" cy="2190533"/>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B3BA310-7618-4354-AA7C-A24486241797}">
      <dsp:nvSpPr>
        <dsp:cNvPr id="0" name=""/>
        <dsp:cNvSpPr/>
      </dsp:nvSpPr>
      <dsp:spPr>
        <a:xfrm>
          <a:off x="7663830" y="4304184"/>
          <a:ext cx="1151057" cy="2190533"/>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kern="1200">
              <a:latin typeface="+mn-lt"/>
            </a:rPr>
            <a:t>Meningkatnya  kualitas penatausahaan keuangan</a:t>
          </a:r>
        </a:p>
        <a:p>
          <a:pPr marL="0" lvl="0" indent="0" algn="ctr" defTabSz="488950">
            <a:lnSpc>
              <a:spcPct val="90000"/>
            </a:lnSpc>
            <a:spcBef>
              <a:spcPct val="0"/>
            </a:spcBef>
            <a:spcAft>
              <a:spcPct val="35000"/>
            </a:spcAft>
            <a:buNone/>
          </a:pPr>
          <a:r>
            <a:rPr lang="id-ID" sz="1100" kern="1200">
              <a:latin typeface="+mn-lt"/>
            </a:rPr>
            <a:t>IK: persentase pengurangan kesalahan hasil verifikasi keuangan </a:t>
          </a:r>
          <a:endParaRPr lang="en-US" sz="1100" kern="1200">
            <a:latin typeface="+mn-lt"/>
          </a:endParaRPr>
        </a:p>
      </dsp:txBody>
      <dsp:txXfrm>
        <a:off x="7697543" y="4337897"/>
        <a:ext cx="1083631" cy="2123107"/>
      </dsp:txXfrm>
    </dsp:sp>
    <dsp:sp modelId="{1133B25F-3387-4EE1-917F-EDA3AB5E1621}">
      <dsp:nvSpPr>
        <dsp:cNvPr id="0" name=""/>
        <dsp:cNvSpPr/>
      </dsp:nvSpPr>
      <dsp:spPr>
        <a:xfrm>
          <a:off x="8886558" y="4200871"/>
          <a:ext cx="1138680" cy="2417796"/>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6A4B837-9571-4923-BA75-27A06DA7FD1E}">
      <dsp:nvSpPr>
        <dsp:cNvPr id="0" name=""/>
        <dsp:cNvSpPr/>
      </dsp:nvSpPr>
      <dsp:spPr>
        <a:xfrm>
          <a:off x="8985138" y="4294522"/>
          <a:ext cx="1138680" cy="2417796"/>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id-ID" sz="1200" kern="1200">
              <a:latin typeface="+mn-lt"/>
            </a:rPr>
            <a:t>Meningkatnya tindak lanjut temuan pemeriksaan</a:t>
          </a:r>
        </a:p>
        <a:p>
          <a:pPr marL="0" lvl="0" indent="0" algn="ctr" defTabSz="533400">
            <a:lnSpc>
              <a:spcPct val="90000"/>
            </a:lnSpc>
            <a:spcBef>
              <a:spcPct val="0"/>
            </a:spcBef>
            <a:spcAft>
              <a:spcPct val="35000"/>
            </a:spcAft>
            <a:buNone/>
          </a:pPr>
          <a:r>
            <a:rPr lang="id-ID" sz="1200" kern="1200">
              <a:latin typeface="+mn-lt"/>
            </a:rPr>
            <a:t>IK: % temuan pemeriksaan yang ditindaklanjuti   </a:t>
          </a:r>
          <a:endParaRPr lang="en-US" sz="1200" kern="1200">
            <a:latin typeface="+mn-lt"/>
          </a:endParaRPr>
        </a:p>
      </dsp:txBody>
      <dsp:txXfrm>
        <a:off x="9018489" y="4327873"/>
        <a:ext cx="1071978" cy="2351094"/>
      </dsp:txXfrm>
    </dsp:sp>
    <dsp:sp modelId="{3663943C-5830-4ABA-9EB4-CD48C15375DF}">
      <dsp:nvSpPr>
        <dsp:cNvPr id="0" name=""/>
        <dsp:cNvSpPr/>
      </dsp:nvSpPr>
      <dsp:spPr>
        <a:xfrm>
          <a:off x="10279614" y="4234026"/>
          <a:ext cx="971449" cy="2326989"/>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EBAAEB5-C085-43D7-A536-925C97F80328}">
      <dsp:nvSpPr>
        <dsp:cNvPr id="0" name=""/>
        <dsp:cNvSpPr/>
      </dsp:nvSpPr>
      <dsp:spPr>
        <a:xfrm>
          <a:off x="10378194" y="4327677"/>
          <a:ext cx="971449" cy="2326989"/>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id-ID" sz="1100" kern="1200">
              <a:latin typeface="+mn-lt"/>
            </a:rPr>
            <a:t>Meningkatnya ASN </a:t>
          </a:r>
          <a:r>
            <a:rPr lang="en-US" sz="1100" kern="1200">
              <a:latin typeface="+mn-lt"/>
            </a:rPr>
            <a:t>yang mengisi </a:t>
          </a:r>
          <a:r>
            <a:rPr lang="id-ID" sz="1100" kern="1200">
              <a:latin typeface="+mn-lt"/>
            </a:rPr>
            <a:t>LHKPN/LHKASN tepat waktu</a:t>
          </a:r>
        </a:p>
        <a:p>
          <a:pPr marL="0" lvl="0" indent="0" algn="ctr" defTabSz="488950">
            <a:lnSpc>
              <a:spcPct val="90000"/>
            </a:lnSpc>
            <a:spcBef>
              <a:spcPct val="0"/>
            </a:spcBef>
            <a:spcAft>
              <a:spcPct val="35000"/>
            </a:spcAft>
            <a:buNone/>
          </a:pPr>
          <a:r>
            <a:rPr lang="id-ID" sz="1100" kern="1200">
              <a:latin typeface="+mn-lt"/>
            </a:rPr>
            <a:t>IK: Jumlah ASN  yang mengisi LHKPN/ LHKASN tepat waktu</a:t>
          </a:r>
          <a:endParaRPr lang="en-US" sz="1100" kern="1200">
            <a:latin typeface="+mn-lt"/>
          </a:endParaRPr>
        </a:p>
      </dsp:txBody>
      <dsp:txXfrm>
        <a:off x="10406647" y="4356130"/>
        <a:ext cx="914543" cy="2270083"/>
      </dsp:txXfrm>
    </dsp:sp>
    <dsp:sp modelId="{C41E3A72-074F-44EB-83F8-F1EE3B8DB04B}">
      <dsp:nvSpPr>
        <dsp:cNvPr id="0" name=""/>
        <dsp:cNvSpPr/>
      </dsp:nvSpPr>
      <dsp:spPr>
        <a:xfrm>
          <a:off x="14324036" y="968930"/>
          <a:ext cx="3959577" cy="2088605"/>
        </a:xfrm>
        <a:prstGeom prst="roundRect">
          <a:avLst>
            <a:gd name="adj" fmla="val 10000"/>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174D47F-D4C5-4431-B739-F21055300552}">
      <dsp:nvSpPr>
        <dsp:cNvPr id="0" name=""/>
        <dsp:cNvSpPr/>
      </dsp:nvSpPr>
      <dsp:spPr>
        <a:xfrm>
          <a:off x="14422615" y="1062581"/>
          <a:ext cx="3959577" cy="2088605"/>
        </a:xfrm>
        <a:prstGeom prst="roundRect">
          <a:avLst>
            <a:gd name="adj" fmla="val 10000"/>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id-ID" sz="1400" kern="1200">
              <a:latin typeface="+mn-lt"/>
            </a:rPr>
            <a:t>SS 2</a:t>
          </a:r>
        </a:p>
        <a:p>
          <a:pPr marL="0" lvl="0" indent="0" algn="ctr" defTabSz="622300">
            <a:lnSpc>
              <a:spcPct val="90000"/>
            </a:lnSpc>
            <a:spcBef>
              <a:spcPct val="0"/>
            </a:spcBef>
            <a:spcAft>
              <a:spcPct val="35000"/>
            </a:spcAft>
            <a:buNone/>
          </a:pPr>
          <a:r>
            <a:rPr lang="id-ID" sz="1400" kern="1200">
              <a:latin typeface="+mn-lt"/>
            </a:rPr>
            <a:t>Meningkatnya</a:t>
          </a:r>
          <a:r>
            <a:rPr lang="id-ID" sz="1400" kern="1200" baseline="0">
              <a:latin typeface="+mn-lt"/>
            </a:rPr>
            <a:t>  kualitas pelayanan internal organisasi</a:t>
          </a:r>
        </a:p>
        <a:p>
          <a:pPr marL="0" lvl="0" indent="0" algn="ctr" defTabSz="622300">
            <a:lnSpc>
              <a:spcPct val="90000"/>
            </a:lnSpc>
            <a:spcBef>
              <a:spcPct val="0"/>
            </a:spcBef>
            <a:spcAft>
              <a:spcPct val="35000"/>
            </a:spcAft>
            <a:buNone/>
          </a:pPr>
          <a:r>
            <a:rPr lang="id-ID" sz="1200" kern="1200" baseline="0">
              <a:latin typeface="+mn-lt"/>
            </a:rPr>
            <a:t>IK: </a:t>
          </a:r>
          <a:r>
            <a:rPr lang="id-ID" sz="1200" strike="dblStrike" kern="1200" baseline="0">
              <a:latin typeface="+mn-lt"/>
            </a:rPr>
            <a:t>1.Tingkat kepuasan terhadap layanan Umum </a:t>
          </a:r>
        </a:p>
        <a:p>
          <a:pPr marL="0" lvl="0" indent="0" algn="ctr" defTabSz="622300">
            <a:lnSpc>
              <a:spcPct val="90000"/>
            </a:lnSpc>
            <a:spcBef>
              <a:spcPct val="0"/>
            </a:spcBef>
            <a:spcAft>
              <a:spcPct val="35000"/>
            </a:spcAft>
            <a:buNone/>
          </a:pPr>
          <a:r>
            <a:rPr lang="id-ID" sz="1200" strike="dblStrike" kern="1200" baseline="0">
              <a:latin typeface="+mn-lt"/>
            </a:rPr>
            <a:t>2.Tingkat kepuasan terhadap layanan Kepegawaian </a:t>
          </a:r>
        </a:p>
        <a:p>
          <a:pPr marL="0" lvl="0" indent="0" algn="ctr" defTabSz="622300">
            <a:lnSpc>
              <a:spcPct val="90000"/>
            </a:lnSpc>
            <a:spcBef>
              <a:spcPct val="0"/>
            </a:spcBef>
            <a:spcAft>
              <a:spcPct val="35000"/>
            </a:spcAft>
            <a:buNone/>
          </a:pPr>
          <a:r>
            <a:rPr lang="id-ID" sz="1200" b="0" strike="dblStrike" kern="1200" baseline="0">
              <a:latin typeface="+mn-lt"/>
            </a:rPr>
            <a:t>3. Tingkat Kepuasan Terhadap Layanan Aset</a:t>
          </a:r>
        </a:p>
        <a:p>
          <a:pPr marL="0" lvl="0" indent="0" algn="ctr" defTabSz="622300">
            <a:lnSpc>
              <a:spcPct val="90000"/>
            </a:lnSpc>
            <a:spcBef>
              <a:spcPct val="0"/>
            </a:spcBef>
            <a:spcAft>
              <a:spcPct val="35000"/>
            </a:spcAft>
            <a:buNone/>
          </a:pPr>
          <a:r>
            <a:rPr lang="id-ID" sz="1400" b="0" kern="1200" baseline="0">
              <a:solidFill>
                <a:srgbClr val="FF0000"/>
              </a:solidFill>
              <a:latin typeface="+mn-lt"/>
            </a:rPr>
            <a:t>digabung menjadi</a:t>
          </a:r>
        </a:p>
        <a:p>
          <a:pPr marL="0" lvl="0" indent="0" algn="ctr" defTabSz="622300">
            <a:lnSpc>
              <a:spcPct val="90000"/>
            </a:lnSpc>
            <a:spcBef>
              <a:spcPct val="0"/>
            </a:spcBef>
            <a:spcAft>
              <a:spcPct val="35000"/>
            </a:spcAft>
            <a:buNone/>
          </a:pPr>
          <a:r>
            <a:rPr lang="en-US" sz="1400" kern="1200">
              <a:solidFill>
                <a:srgbClr val="FF0000"/>
              </a:solidFill>
              <a:latin typeface="+mn-lt"/>
            </a:rPr>
            <a:t>Tingkat Kepuasan terhadap Pelayanan internal Organisasi</a:t>
          </a:r>
          <a:endParaRPr lang="id-ID" sz="1400" b="0" kern="1200" baseline="0">
            <a:solidFill>
              <a:srgbClr val="FF0000"/>
            </a:solidFill>
            <a:latin typeface="+mn-lt"/>
          </a:endParaRPr>
        </a:p>
        <a:p>
          <a:pPr marL="0" lvl="0" indent="0" algn="ctr" defTabSz="622300">
            <a:lnSpc>
              <a:spcPct val="90000"/>
            </a:lnSpc>
            <a:spcBef>
              <a:spcPct val="0"/>
            </a:spcBef>
            <a:spcAft>
              <a:spcPct val="35000"/>
            </a:spcAft>
            <a:buNone/>
          </a:pPr>
          <a:endParaRPr lang="en-US" sz="1400" kern="1200"/>
        </a:p>
      </dsp:txBody>
      <dsp:txXfrm>
        <a:off x="14483788" y="1123754"/>
        <a:ext cx="3837231" cy="1966259"/>
      </dsp:txXfrm>
    </dsp:sp>
    <dsp:sp modelId="{CCEFB598-74A6-42D0-B86F-5EB4D0B16BFA}">
      <dsp:nvSpPr>
        <dsp:cNvPr id="0" name=""/>
        <dsp:cNvSpPr/>
      </dsp:nvSpPr>
      <dsp:spPr>
        <a:xfrm>
          <a:off x="12048414" y="4551478"/>
          <a:ext cx="2218476" cy="2778270"/>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6AAB32E-BE98-4150-9E10-FD346DD599E1}">
      <dsp:nvSpPr>
        <dsp:cNvPr id="0" name=""/>
        <dsp:cNvSpPr/>
      </dsp:nvSpPr>
      <dsp:spPr>
        <a:xfrm>
          <a:off x="12146993" y="4645128"/>
          <a:ext cx="2218476" cy="2778270"/>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strike="sngStrike" kern="1200" baseline="0">
              <a:latin typeface="+mn-lt"/>
            </a:rPr>
            <a:t>Ketersediaan Dokumen Analisa Jabatan dan Peta Jabatan yg sesuai dg regulasi</a:t>
          </a:r>
        </a:p>
        <a:p>
          <a:pPr marL="0" lvl="0" indent="0" algn="ctr" defTabSz="444500">
            <a:lnSpc>
              <a:spcPct val="90000"/>
            </a:lnSpc>
            <a:spcBef>
              <a:spcPct val="0"/>
            </a:spcBef>
            <a:spcAft>
              <a:spcPct val="35000"/>
            </a:spcAft>
            <a:buNone/>
          </a:pPr>
          <a:r>
            <a:rPr lang="id-ID" sz="1000" strike="sngStrike" kern="1200" baseline="0">
              <a:latin typeface="+mn-lt"/>
            </a:rPr>
            <a:t>Ik : Dokumen Anjab yg sesuai dg regulasi</a:t>
          </a:r>
        </a:p>
        <a:p>
          <a:pPr marL="0" lvl="0" indent="0" algn="ctr" defTabSz="444500">
            <a:lnSpc>
              <a:spcPct val="90000"/>
            </a:lnSpc>
            <a:spcBef>
              <a:spcPct val="0"/>
            </a:spcBef>
            <a:spcAft>
              <a:spcPct val="35000"/>
            </a:spcAft>
            <a:buNone/>
          </a:pPr>
          <a:r>
            <a:rPr lang="id-ID" sz="1000" strike="sngStrike" kern="1200" baseline="0">
              <a:latin typeface="+mn-lt"/>
            </a:rPr>
            <a:t>2. Dokumen Peta Jabatan yg sesuai dg regulasi </a:t>
          </a:r>
          <a:r>
            <a:rPr lang="id-ID" sz="1000" strike="noStrike" kern="1200" baseline="0">
              <a:latin typeface="+mn-lt"/>
            </a:rPr>
            <a:t>(yg ini turun ke kotak bawah)</a:t>
          </a:r>
        </a:p>
        <a:p>
          <a:pPr marL="0" lvl="0" indent="0" algn="ctr" defTabSz="444500">
            <a:lnSpc>
              <a:spcPct val="90000"/>
            </a:lnSpc>
            <a:spcBef>
              <a:spcPct val="0"/>
            </a:spcBef>
            <a:spcAft>
              <a:spcPct val="35000"/>
            </a:spcAft>
            <a:buNone/>
          </a:pPr>
          <a:r>
            <a:rPr lang="id-ID" sz="1000" kern="1200">
              <a:solidFill>
                <a:srgbClr val="FF0000"/>
              </a:solidFill>
              <a:latin typeface="+mn-lt"/>
            </a:rPr>
            <a:t>dirubah menjadi </a:t>
          </a:r>
        </a:p>
        <a:p>
          <a:pPr marL="0" lvl="0" indent="0" algn="ctr" defTabSz="444500">
            <a:lnSpc>
              <a:spcPct val="90000"/>
            </a:lnSpc>
            <a:spcBef>
              <a:spcPct val="0"/>
            </a:spcBef>
            <a:spcAft>
              <a:spcPct val="35000"/>
            </a:spcAft>
            <a:buNone/>
          </a:pPr>
          <a:r>
            <a:rPr lang="id-ID" sz="1000" kern="1200">
              <a:solidFill>
                <a:srgbClr val="FF0000"/>
              </a:solidFill>
              <a:latin typeface="+mn-lt"/>
            </a:rPr>
            <a:t>Penempatan Pegawai sesuai dengan Peta Jabatan</a:t>
          </a:r>
        </a:p>
        <a:p>
          <a:pPr marL="0" lvl="0" indent="0" algn="ctr" defTabSz="444500">
            <a:lnSpc>
              <a:spcPct val="90000"/>
            </a:lnSpc>
            <a:spcBef>
              <a:spcPct val="0"/>
            </a:spcBef>
            <a:spcAft>
              <a:spcPct val="35000"/>
            </a:spcAft>
            <a:buNone/>
          </a:pPr>
          <a:r>
            <a:rPr lang="id-ID" sz="1000" kern="1200">
              <a:solidFill>
                <a:srgbClr val="FF0000"/>
              </a:solidFill>
              <a:latin typeface="+mn-lt"/>
            </a:rPr>
            <a:t>IK :</a:t>
          </a:r>
        </a:p>
        <a:p>
          <a:pPr marL="0" lvl="0" indent="0" algn="ctr" defTabSz="444500">
            <a:lnSpc>
              <a:spcPct val="90000"/>
            </a:lnSpc>
            <a:spcBef>
              <a:spcPct val="0"/>
            </a:spcBef>
            <a:spcAft>
              <a:spcPct val="35000"/>
            </a:spcAft>
            <a:buNone/>
          </a:pPr>
          <a:r>
            <a:rPr lang="id-ID" sz="1000" kern="1200">
              <a:solidFill>
                <a:srgbClr val="FF0000"/>
              </a:solidFill>
              <a:latin typeface="+mn-lt"/>
            </a:rPr>
            <a:t>Persentase pegawai yang penempatannya sesuai dengan peta jabatan atau persentase keterisian peta jabatan</a:t>
          </a:r>
        </a:p>
        <a:p>
          <a:pPr marL="0" lvl="0" indent="0" algn="ctr" defTabSz="444500">
            <a:lnSpc>
              <a:spcPct val="90000"/>
            </a:lnSpc>
            <a:spcBef>
              <a:spcPct val="0"/>
            </a:spcBef>
            <a:spcAft>
              <a:spcPct val="35000"/>
            </a:spcAft>
            <a:buNone/>
          </a:pPr>
          <a:endParaRPr lang="en-US" sz="1000" kern="1200"/>
        </a:p>
      </dsp:txBody>
      <dsp:txXfrm>
        <a:off x="12211970" y="4710105"/>
        <a:ext cx="2088522" cy="2648316"/>
      </dsp:txXfrm>
    </dsp:sp>
    <dsp:sp modelId="{18A95338-6AB9-4968-AD3F-2FF07395807D}">
      <dsp:nvSpPr>
        <dsp:cNvPr id="0" name=""/>
        <dsp:cNvSpPr/>
      </dsp:nvSpPr>
      <dsp:spPr>
        <a:xfrm>
          <a:off x="11156116" y="8233524"/>
          <a:ext cx="1072627" cy="1622547"/>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F78F489-FB33-41EA-8017-3F7A866714B1}">
      <dsp:nvSpPr>
        <dsp:cNvPr id="0" name=""/>
        <dsp:cNvSpPr/>
      </dsp:nvSpPr>
      <dsp:spPr>
        <a:xfrm>
          <a:off x="11254695" y="8327175"/>
          <a:ext cx="1072627" cy="1622547"/>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Ketersediaan data kepegawaian yang akurat</a:t>
          </a:r>
        </a:p>
        <a:p>
          <a:pPr marL="0" lvl="0" indent="0" algn="ctr" defTabSz="444500">
            <a:lnSpc>
              <a:spcPct val="90000"/>
            </a:lnSpc>
            <a:spcBef>
              <a:spcPct val="0"/>
            </a:spcBef>
            <a:spcAft>
              <a:spcPct val="35000"/>
            </a:spcAft>
            <a:buNone/>
          </a:pPr>
          <a:r>
            <a:rPr lang="id-ID" sz="1000" kern="1200">
              <a:latin typeface="+mn-lt"/>
            </a:rPr>
            <a:t>IK: Persentase ketersediaan data kepegawaian</a:t>
          </a:r>
          <a:endParaRPr lang="en-US" sz="1000" kern="1200"/>
        </a:p>
      </dsp:txBody>
      <dsp:txXfrm>
        <a:off x="11286111" y="8358591"/>
        <a:ext cx="1009795" cy="1559715"/>
      </dsp:txXfrm>
    </dsp:sp>
    <dsp:sp modelId="{F281947A-C4B4-42DC-8DC6-268CC51DF956}">
      <dsp:nvSpPr>
        <dsp:cNvPr id="0" name=""/>
        <dsp:cNvSpPr/>
      </dsp:nvSpPr>
      <dsp:spPr>
        <a:xfrm>
          <a:off x="12516629" y="8243017"/>
          <a:ext cx="1036499" cy="1815894"/>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5BFFBBDB-6CC1-4AB2-9BF1-F301761CF717}">
      <dsp:nvSpPr>
        <dsp:cNvPr id="0" name=""/>
        <dsp:cNvSpPr/>
      </dsp:nvSpPr>
      <dsp:spPr>
        <a:xfrm>
          <a:off x="12615209" y="8336668"/>
          <a:ext cx="1036499" cy="1815894"/>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Tersusunnya Uraian Tugas ASN sesuai regulasi</a:t>
          </a:r>
        </a:p>
        <a:p>
          <a:pPr marL="0" lvl="0" indent="0" algn="ctr" defTabSz="444500">
            <a:lnSpc>
              <a:spcPct val="90000"/>
            </a:lnSpc>
            <a:spcBef>
              <a:spcPct val="0"/>
            </a:spcBef>
            <a:spcAft>
              <a:spcPct val="35000"/>
            </a:spcAft>
            <a:buNone/>
          </a:pPr>
          <a:r>
            <a:rPr lang="id-ID" sz="1000" kern="1200">
              <a:latin typeface="+mn-lt"/>
            </a:rPr>
            <a:t>IK : Dokumen Uraian tugas yg sesuai regulasi </a:t>
          </a:r>
          <a:endParaRPr lang="en-US" sz="1000" kern="1200"/>
        </a:p>
      </dsp:txBody>
      <dsp:txXfrm>
        <a:off x="12645567" y="8367026"/>
        <a:ext cx="975783" cy="1755178"/>
      </dsp:txXfrm>
    </dsp:sp>
    <dsp:sp modelId="{2E37F1E2-1863-4C89-9DDF-10117D946318}">
      <dsp:nvSpPr>
        <dsp:cNvPr id="0" name=""/>
        <dsp:cNvSpPr/>
      </dsp:nvSpPr>
      <dsp:spPr>
        <a:xfrm>
          <a:off x="13731701" y="8147794"/>
          <a:ext cx="1032152" cy="1821528"/>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C3718EA-3C56-41EE-B652-2DDE6E75B32E}">
      <dsp:nvSpPr>
        <dsp:cNvPr id="0" name=""/>
        <dsp:cNvSpPr/>
      </dsp:nvSpPr>
      <dsp:spPr>
        <a:xfrm>
          <a:off x="13830281" y="8241445"/>
          <a:ext cx="1032152" cy="1821528"/>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id-ID" sz="900" kern="1200">
              <a:solidFill>
                <a:sysClr val="windowText" lastClr="000000"/>
              </a:solidFill>
              <a:latin typeface="+mn-lt"/>
            </a:rPr>
            <a:t>Ketersediaan Dokumen Analisa Jabatan dan Peta Jabatan yg sesuai dg regulasi</a:t>
          </a:r>
        </a:p>
        <a:p>
          <a:pPr marL="0" lvl="0" indent="0" algn="ctr" defTabSz="400050">
            <a:lnSpc>
              <a:spcPct val="90000"/>
            </a:lnSpc>
            <a:spcBef>
              <a:spcPct val="0"/>
            </a:spcBef>
            <a:spcAft>
              <a:spcPct val="35000"/>
            </a:spcAft>
            <a:buNone/>
          </a:pPr>
          <a:r>
            <a:rPr lang="id-ID" sz="900" kern="1200">
              <a:solidFill>
                <a:sysClr val="windowText" lastClr="000000"/>
              </a:solidFill>
              <a:latin typeface="+mn-lt"/>
            </a:rPr>
            <a:t>Ik : Dokumen Anjab yg sesuai dg regulasi</a:t>
          </a:r>
        </a:p>
        <a:p>
          <a:pPr marL="0" lvl="0" indent="0" algn="ctr" defTabSz="400050">
            <a:lnSpc>
              <a:spcPct val="90000"/>
            </a:lnSpc>
            <a:spcBef>
              <a:spcPct val="0"/>
            </a:spcBef>
            <a:spcAft>
              <a:spcPct val="35000"/>
            </a:spcAft>
            <a:buNone/>
          </a:pPr>
          <a:r>
            <a:rPr lang="id-ID" sz="900" kern="1200">
              <a:solidFill>
                <a:sysClr val="windowText" lastClr="000000"/>
              </a:solidFill>
              <a:latin typeface="+mn-lt"/>
            </a:rPr>
            <a:t>2. Dokumen Peta Jabatan yg sesuai dg regulasi</a:t>
          </a:r>
          <a:endParaRPr lang="id-ID" sz="900" kern="1200">
            <a:solidFill>
              <a:sysClr val="windowText" lastClr="000000"/>
            </a:solidFill>
          </a:endParaRPr>
        </a:p>
      </dsp:txBody>
      <dsp:txXfrm>
        <a:off x="13860512" y="8271676"/>
        <a:ext cx="971690" cy="1761066"/>
      </dsp:txXfrm>
    </dsp:sp>
    <dsp:sp modelId="{D3D72DBB-F967-4B72-B582-D68456A8C75F}">
      <dsp:nvSpPr>
        <dsp:cNvPr id="0" name=""/>
        <dsp:cNvSpPr/>
      </dsp:nvSpPr>
      <dsp:spPr>
        <a:xfrm>
          <a:off x="15388413" y="4560351"/>
          <a:ext cx="1711831" cy="1592012"/>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69AA7DC-0560-438E-9434-598E77E6204D}">
      <dsp:nvSpPr>
        <dsp:cNvPr id="0" name=""/>
        <dsp:cNvSpPr/>
      </dsp:nvSpPr>
      <dsp:spPr>
        <a:xfrm>
          <a:off x="15486992" y="4654002"/>
          <a:ext cx="1711831" cy="1592012"/>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pelayanan umum dan kepegawaian</a:t>
          </a:r>
        </a:p>
        <a:p>
          <a:pPr marL="0" lvl="0" indent="0" algn="ctr" defTabSz="444500">
            <a:lnSpc>
              <a:spcPct val="90000"/>
            </a:lnSpc>
            <a:spcBef>
              <a:spcPct val="0"/>
            </a:spcBef>
            <a:spcAft>
              <a:spcPct val="35000"/>
            </a:spcAft>
            <a:buNone/>
          </a:pPr>
          <a:r>
            <a:rPr lang="id-ID" sz="1000" kern="1200">
              <a:latin typeface="+mn-lt"/>
            </a:rPr>
            <a:t>IK:  1. Persentase layanan adm kepegawaian  sesuai SOP </a:t>
          </a:r>
        </a:p>
        <a:p>
          <a:pPr marL="0" lvl="0" indent="0" algn="ctr" defTabSz="444500">
            <a:lnSpc>
              <a:spcPct val="90000"/>
            </a:lnSpc>
            <a:spcBef>
              <a:spcPct val="0"/>
            </a:spcBef>
            <a:spcAft>
              <a:spcPct val="35000"/>
            </a:spcAft>
            <a:buNone/>
          </a:pPr>
          <a:r>
            <a:rPr lang="id-ID" sz="1000" kern="1200">
              <a:latin typeface="+mn-lt"/>
            </a:rPr>
            <a:t>2. Persentase layanan surat menyurat sesuai SOP</a:t>
          </a:r>
        </a:p>
        <a:p>
          <a:pPr marL="0" lvl="0" indent="0" algn="ctr" defTabSz="444500">
            <a:lnSpc>
              <a:spcPct val="90000"/>
            </a:lnSpc>
            <a:spcBef>
              <a:spcPct val="0"/>
            </a:spcBef>
            <a:spcAft>
              <a:spcPct val="35000"/>
            </a:spcAft>
            <a:buNone/>
          </a:pPr>
          <a:r>
            <a:rPr lang="id-ID" sz="1000" kern="1200">
              <a:latin typeface="+mn-lt"/>
            </a:rPr>
            <a:t>3. Persentase Layanan Sapras sesuai SOP</a:t>
          </a:r>
          <a:endParaRPr lang="en-US" sz="1000" kern="1200"/>
        </a:p>
      </dsp:txBody>
      <dsp:txXfrm>
        <a:off x="15533620" y="4700630"/>
        <a:ext cx="1618575" cy="1498756"/>
      </dsp:txXfrm>
    </dsp:sp>
    <dsp:sp modelId="{0D96EE07-AF39-456D-AEE4-94E31A5F1A8E}">
      <dsp:nvSpPr>
        <dsp:cNvPr id="0" name=""/>
        <dsp:cNvSpPr/>
      </dsp:nvSpPr>
      <dsp:spPr>
        <a:xfrm>
          <a:off x="15099578" y="7168016"/>
          <a:ext cx="1030085" cy="1834869"/>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28EC1D4-4FE8-47C3-BA64-EF9E0EB7870B}">
      <dsp:nvSpPr>
        <dsp:cNvPr id="0" name=""/>
        <dsp:cNvSpPr/>
      </dsp:nvSpPr>
      <dsp:spPr>
        <a:xfrm>
          <a:off x="15198158" y="7261666"/>
          <a:ext cx="1030085" cy="1834869"/>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Tersusunnya Dokumen SOP sesuai regulasi</a:t>
          </a:r>
        </a:p>
        <a:p>
          <a:pPr marL="0" lvl="0" indent="0" algn="ctr" defTabSz="444500">
            <a:lnSpc>
              <a:spcPct val="90000"/>
            </a:lnSpc>
            <a:spcBef>
              <a:spcPct val="0"/>
            </a:spcBef>
            <a:spcAft>
              <a:spcPct val="35000"/>
            </a:spcAft>
            <a:buNone/>
          </a:pPr>
          <a:r>
            <a:rPr lang="id-ID" sz="1000" kern="1200">
              <a:latin typeface="+mn-lt"/>
            </a:rPr>
            <a:t>IK : Dokumen SOP yg sesuai regulasi</a:t>
          </a:r>
          <a:endParaRPr lang="en-US" sz="1000" kern="1200"/>
        </a:p>
      </dsp:txBody>
      <dsp:txXfrm>
        <a:off x="15228328" y="7291836"/>
        <a:ext cx="969745" cy="1774529"/>
      </dsp:txXfrm>
    </dsp:sp>
    <dsp:sp modelId="{2C4F93CB-B751-4C37-8962-0A0E7DE7D688}">
      <dsp:nvSpPr>
        <dsp:cNvPr id="0" name=""/>
        <dsp:cNvSpPr/>
      </dsp:nvSpPr>
      <dsp:spPr>
        <a:xfrm>
          <a:off x="16326840" y="7167880"/>
          <a:ext cx="1065538" cy="1774711"/>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FAEABED-C173-4CB5-B3D6-61E808E6849C}">
      <dsp:nvSpPr>
        <dsp:cNvPr id="0" name=""/>
        <dsp:cNvSpPr/>
      </dsp:nvSpPr>
      <dsp:spPr>
        <a:xfrm>
          <a:off x="16425420" y="7261531"/>
          <a:ext cx="1065538" cy="1774711"/>
        </a:xfrm>
        <a:prstGeom prst="roundRect">
          <a:avLst>
            <a:gd name="adj" fmla="val 10000"/>
          </a:avLst>
        </a:prstGeom>
        <a:solidFill>
          <a:schemeClr val="bg1"/>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a:t>
          </a:r>
          <a:r>
            <a:rPr lang="en-US" sz="1000" kern="1200">
              <a:latin typeface="+mn-lt"/>
            </a:rPr>
            <a:t>Kapasitas SDM pemberii Layanan</a:t>
          </a:r>
          <a:endParaRPr lang="id-ID" sz="1000" kern="1200">
            <a:latin typeface="+mn-lt"/>
          </a:endParaRPr>
        </a:p>
        <a:p>
          <a:pPr marL="0" lvl="0" indent="0" algn="ctr" defTabSz="444500">
            <a:lnSpc>
              <a:spcPct val="90000"/>
            </a:lnSpc>
            <a:spcBef>
              <a:spcPct val="0"/>
            </a:spcBef>
            <a:spcAft>
              <a:spcPct val="35000"/>
            </a:spcAft>
            <a:buNone/>
          </a:pPr>
          <a:r>
            <a:rPr lang="id-ID" sz="1000" kern="1200">
              <a:latin typeface="+mn-lt"/>
            </a:rPr>
            <a:t>IK : Jlh </a:t>
          </a:r>
          <a:r>
            <a:rPr lang="en-US" sz="1000" kern="1200">
              <a:latin typeface="+mn-lt"/>
            </a:rPr>
            <a:t>SDM layanan yang kompeten</a:t>
          </a:r>
          <a:endParaRPr lang="en-US" sz="1000" kern="1200"/>
        </a:p>
      </dsp:txBody>
      <dsp:txXfrm>
        <a:off x="16456629" y="7292740"/>
        <a:ext cx="1003120" cy="1712293"/>
      </dsp:txXfrm>
    </dsp:sp>
    <dsp:sp modelId="{420C2FA1-C6D2-45E3-B5D5-EF7C782191A0}">
      <dsp:nvSpPr>
        <dsp:cNvPr id="0" name=""/>
        <dsp:cNvSpPr/>
      </dsp:nvSpPr>
      <dsp:spPr>
        <a:xfrm>
          <a:off x="17876447" y="4540509"/>
          <a:ext cx="1864459" cy="1329070"/>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D85303F-38FC-4FFE-9ABF-919A1E7C55BE}">
      <dsp:nvSpPr>
        <dsp:cNvPr id="0" name=""/>
        <dsp:cNvSpPr/>
      </dsp:nvSpPr>
      <dsp:spPr>
        <a:xfrm>
          <a:off x="17975027" y="4634159"/>
          <a:ext cx="1864459" cy="1329070"/>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pengelolaan BMD</a:t>
          </a:r>
        </a:p>
        <a:p>
          <a:pPr marL="0" lvl="0" indent="0" algn="ctr" defTabSz="444500">
            <a:lnSpc>
              <a:spcPct val="90000"/>
            </a:lnSpc>
            <a:spcBef>
              <a:spcPct val="0"/>
            </a:spcBef>
            <a:spcAft>
              <a:spcPct val="35000"/>
            </a:spcAft>
            <a:buNone/>
          </a:pPr>
          <a:r>
            <a:rPr lang="id-ID" sz="1000" kern="1200">
              <a:latin typeface="+mn-lt"/>
            </a:rPr>
            <a:t>IK: 1. Persentase BMD dalam kondisi baik</a:t>
          </a:r>
        </a:p>
        <a:p>
          <a:pPr marL="0" lvl="0" indent="0" algn="ctr" defTabSz="444500">
            <a:lnSpc>
              <a:spcPct val="90000"/>
            </a:lnSpc>
            <a:spcBef>
              <a:spcPct val="0"/>
            </a:spcBef>
            <a:spcAft>
              <a:spcPct val="35000"/>
            </a:spcAft>
            <a:buNone/>
          </a:pPr>
          <a:r>
            <a:rPr lang="id-ID" sz="1000" kern="1200">
              <a:latin typeface="+mn-lt"/>
            </a:rPr>
            <a:t>2. Persentase Pemenuhan Kebutuhan Sapras pendukung   kinerja</a:t>
          </a:r>
          <a:endParaRPr lang="en-US" sz="1000" kern="1200"/>
        </a:p>
      </dsp:txBody>
      <dsp:txXfrm>
        <a:off x="18013954" y="4673086"/>
        <a:ext cx="1786605" cy="1251216"/>
      </dsp:txXfrm>
    </dsp:sp>
    <dsp:sp modelId="{CA718D38-C3F5-49F4-A5A5-5BF032967BDF}">
      <dsp:nvSpPr>
        <dsp:cNvPr id="0" name=""/>
        <dsp:cNvSpPr/>
      </dsp:nvSpPr>
      <dsp:spPr>
        <a:xfrm>
          <a:off x="17749113" y="7169987"/>
          <a:ext cx="955869" cy="2567650"/>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6BAFFB8-231E-4F42-A14F-D739D4E6251C}">
      <dsp:nvSpPr>
        <dsp:cNvPr id="0" name=""/>
        <dsp:cNvSpPr/>
      </dsp:nvSpPr>
      <dsp:spPr>
        <a:xfrm>
          <a:off x="17847693" y="7263638"/>
          <a:ext cx="955869" cy="2567650"/>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latin typeface="+mn-lt"/>
            </a:rPr>
            <a:t>Meningkatnya </a:t>
          </a:r>
          <a:r>
            <a:rPr lang="id-ID" sz="1000" kern="1200">
              <a:latin typeface="+mn-lt"/>
            </a:rPr>
            <a:t>BMD </a:t>
          </a:r>
          <a:r>
            <a:rPr lang="en-US" sz="1000" kern="1200">
              <a:latin typeface="+mn-lt"/>
            </a:rPr>
            <a:t> yang diadakan dan dipelihara </a:t>
          </a:r>
          <a:endParaRPr lang="id-ID" sz="1000" kern="1200">
            <a:latin typeface="+mn-lt"/>
          </a:endParaRPr>
        </a:p>
        <a:p>
          <a:pPr marL="0" lvl="0" indent="0" algn="ctr" defTabSz="444500">
            <a:lnSpc>
              <a:spcPct val="90000"/>
            </a:lnSpc>
            <a:spcBef>
              <a:spcPct val="0"/>
            </a:spcBef>
            <a:spcAft>
              <a:spcPct val="35000"/>
            </a:spcAft>
            <a:buNone/>
          </a:pPr>
          <a:r>
            <a:rPr lang="id-ID" sz="1000" kern="1200">
              <a:latin typeface="+mn-lt"/>
            </a:rPr>
            <a:t>IK : 1. Jumlah Aset yg diadakan</a:t>
          </a:r>
        </a:p>
        <a:p>
          <a:pPr marL="0" lvl="0" indent="0" algn="ctr" defTabSz="444500">
            <a:lnSpc>
              <a:spcPct val="90000"/>
            </a:lnSpc>
            <a:spcBef>
              <a:spcPct val="0"/>
            </a:spcBef>
            <a:spcAft>
              <a:spcPct val="35000"/>
            </a:spcAft>
            <a:buNone/>
          </a:pPr>
          <a:r>
            <a:rPr lang="id-ID" sz="1000" kern="1200">
              <a:latin typeface="+mn-lt"/>
            </a:rPr>
            <a:t>2. Jumlah Aset yg dipelihara</a:t>
          </a:r>
        </a:p>
        <a:p>
          <a:pPr marL="0" lvl="0" indent="0" algn="ctr" defTabSz="444500">
            <a:lnSpc>
              <a:spcPct val="90000"/>
            </a:lnSpc>
            <a:spcBef>
              <a:spcPct val="0"/>
            </a:spcBef>
            <a:spcAft>
              <a:spcPct val="35000"/>
            </a:spcAft>
            <a:buNone/>
          </a:pPr>
          <a:r>
            <a:rPr lang="id-ID" sz="1000" kern="1200">
              <a:latin typeface="+mn-lt"/>
            </a:rPr>
            <a:t>3</a:t>
          </a:r>
          <a:r>
            <a:rPr lang="id-ID" sz="1000" strike="dblStrike" kern="1200" baseline="0">
              <a:latin typeface="+mn-lt"/>
            </a:rPr>
            <a:t>. Jlh Aset yg dihapuskan</a:t>
          </a:r>
          <a:r>
            <a:rPr lang="en-US" sz="1000" strike="dblStrike" kern="1200" baseline="0">
              <a:latin typeface="+mn-lt"/>
            </a:rPr>
            <a:t> </a:t>
          </a:r>
          <a:r>
            <a:rPr lang="en-US" sz="1000" kern="1200">
              <a:latin typeface="+mn-lt"/>
            </a:rPr>
            <a:t>Persentase Aset yang tidak bermanfaat yang sudah dihapuskan</a:t>
          </a:r>
          <a:endParaRPr lang="en-US" sz="1000" kern="1200"/>
        </a:p>
      </dsp:txBody>
      <dsp:txXfrm>
        <a:off x="17875689" y="7291634"/>
        <a:ext cx="899877" cy="2511658"/>
      </dsp:txXfrm>
    </dsp:sp>
    <dsp:sp modelId="{BC86E68C-6326-42CD-9A68-C044D204F3D4}">
      <dsp:nvSpPr>
        <dsp:cNvPr id="0" name=""/>
        <dsp:cNvSpPr/>
      </dsp:nvSpPr>
      <dsp:spPr>
        <a:xfrm>
          <a:off x="18902142" y="7177447"/>
          <a:ext cx="929563" cy="2669205"/>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AA8481A-85E2-4F88-8105-E8A762848179}">
      <dsp:nvSpPr>
        <dsp:cNvPr id="0" name=""/>
        <dsp:cNvSpPr/>
      </dsp:nvSpPr>
      <dsp:spPr>
        <a:xfrm>
          <a:off x="19000721" y="7271097"/>
          <a:ext cx="929563" cy="2669205"/>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a:latin typeface="+mn-lt"/>
            </a:rPr>
            <a:t>Meningkatnya </a:t>
          </a:r>
          <a:r>
            <a:rPr lang="id-ID" sz="1000" kern="1200">
              <a:latin typeface="+mn-lt"/>
            </a:rPr>
            <a:t>Pengamanan BMD sesuai regulasi </a:t>
          </a:r>
        </a:p>
        <a:p>
          <a:pPr marL="0" lvl="0" indent="0" algn="ctr" defTabSz="444500">
            <a:lnSpc>
              <a:spcPct val="90000"/>
            </a:lnSpc>
            <a:spcBef>
              <a:spcPct val="0"/>
            </a:spcBef>
            <a:spcAft>
              <a:spcPct val="35000"/>
            </a:spcAft>
            <a:buNone/>
          </a:pPr>
          <a:r>
            <a:rPr lang="id-ID" sz="1000" kern="1200">
              <a:latin typeface="+mn-lt"/>
            </a:rPr>
            <a:t>IK : 1.Persentase Aset yg diinventaris</a:t>
          </a:r>
        </a:p>
        <a:p>
          <a:pPr marL="0" lvl="0" indent="0" algn="ctr" defTabSz="444500">
            <a:lnSpc>
              <a:spcPct val="90000"/>
            </a:lnSpc>
            <a:spcBef>
              <a:spcPct val="0"/>
            </a:spcBef>
            <a:spcAft>
              <a:spcPct val="35000"/>
            </a:spcAft>
            <a:buNone/>
          </a:pPr>
          <a:r>
            <a:rPr lang="id-ID" sz="1000" kern="1200">
              <a:latin typeface="+mn-lt"/>
            </a:rPr>
            <a:t>2.Persentase Data Aset yang sudah di Rekon</a:t>
          </a:r>
        </a:p>
        <a:p>
          <a:pPr marL="0" lvl="0" indent="0" algn="ctr" defTabSz="444500">
            <a:lnSpc>
              <a:spcPct val="90000"/>
            </a:lnSpc>
            <a:spcBef>
              <a:spcPct val="0"/>
            </a:spcBef>
            <a:spcAft>
              <a:spcPct val="35000"/>
            </a:spcAft>
            <a:buNone/>
          </a:pPr>
          <a:r>
            <a:rPr lang="id-ID" sz="1000" kern="1200">
              <a:latin typeface="+mn-lt"/>
            </a:rPr>
            <a:t>4.Persentase Aset yg sudah diasuransikan </a:t>
          </a:r>
          <a:endParaRPr lang="en-US" sz="1000" kern="1200"/>
        </a:p>
      </dsp:txBody>
      <dsp:txXfrm>
        <a:off x="19027947" y="7298323"/>
        <a:ext cx="875111" cy="2614753"/>
      </dsp:txXfrm>
    </dsp:sp>
    <dsp:sp modelId="{3E191714-0FE3-4A3E-B132-1D17EFED8DC6}">
      <dsp:nvSpPr>
        <dsp:cNvPr id="0" name=""/>
        <dsp:cNvSpPr/>
      </dsp:nvSpPr>
      <dsp:spPr>
        <a:xfrm>
          <a:off x="20291455" y="4535450"/>
          <a:ext cx="1456135" cy="1095587"/>
        </a:xfrm>
        <a:prstGeom prst="roundRect">
          <a:avLst>
            <a:gd name="adj" fmla="val 10000"/>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2C99046-2E05-4474-AEC7-063519E02800}">
      <dsp:nvSpPr>
        <dsp:cNvPr id="0" name=""/>
        <dsp:cNvSpPr/>
      </dsp:nvSpPr>
      <dsp:spPr>
        <a:xfrm>
          <a:off x="20390035" y="4629100"/>
          <a:ext cx="1456135" cy="1095587"/>
        </a:xfrm>
        <a:prstGeom prst="roundRect">
          <a:avLst>
            <a:gd name="adj" fmla="val 10000"/>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Meningkatnya Kapasitas SDM Organisasi</a:t>
          </a:r>
        </a:p>
        <a:p>
          <a:pPr marL="0" lvl="0" indent="0" algn="ctr" defTabSz="444500">
            <a:lnSpc>
              <a:spcPct val="90000"/>
            </a:lnSpc>
            <a:spcBef>
              <a:spcPct val="0"/>
            </a:spcBef>
            <a:spcAft>
              <a:spcPct val="35000"/>
            </a:spcAft>
            <a:buNone/>
          </a:pPr>
          <a:r>
            <a:rPr lang="id-ID" sz="1000" kern="1200">
              <a:latin typeface="+mn-lt"/>
            </a:rPr>
            <a:t>IK : Jumlah SDM yang mengikuti </a:t>
          </a:r>
          <a:r>
            <a:rPr lang="id-ID" sz="1000" strike="dblStrike" kern="1200" baseline="0">
              <a:latin typeface="+mn-lt"/>
            </a:rPr>
            <a:t>Bimtek</a:t>
          </a:r>
        </a:p>
        <a:p>
          <a:pPr marL="0" lvl="0" indent="0" algn="ctr" defTabSz="444500">
            <a:lnSpc>
              <a:spcPct val="90000"/>
            </a:lnSpc>
            <a:spcBef>
              <a:spcPct val="0"/>
            </a:spcBef>
            <a:spcAft>
              <a:spcPct val="35000"/>
            </a:spcAft>
            <a:buNone/>
          </a:pPr>
          <a:r>
            <a:rPr lang="id-ID" sz="1000" kern="1200">
              <a:latin typeface="+mn-lt"/>
            </a:rPr>
            <a:t>Pengembangan Kompetensi</a:t>
          </a:r>
          <a:endParaRPr lang="en-US" sz="1000" kern="1200"/>
        </a:p>
      </dsp:txBody>
      <dsp:txXfrm>
        <a:off x="20422124" y="4661189"/>
        <a:ext cx="1391957" cy="1031409"/>
      </dsp:txXfrm>
    </dsp:sp>
    <dsp:sp modelId="{572FEA38-8B1E-4352-B66C-735CD9D5C08B}">
      <dsp:nvSpPr>
        <dsp:cNvPr id="0" name=""/>
        <dsp:cNvSpPr/>
      </dsp:nvSpPr>
      <dsp:spPr>
        <a:xfrm>
          <a:off x="20126130" y="7241571"/>
          <a:ext cx="824472" cy="2472337"/>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25732C6-E769-45A9-9EDD-E27807B75F5D}">
      <dsp:nvSpPr>
        <dsp:cNvPr id="0" name=""/>
        <dsp:cNvSpPr/>
      </dsp:nvSpPr>
      <dsp:spPr>
        <a:xfrm>
          <a:off x="20224710" y="7335222"/>
          <a:ext cx="824472" cy="2472337"/>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Tersusunnya </a:t>
          </a:r>
          <a:r>
            <a:rPr lang="id-ID" sz="1000" strike="dblStrike" kern="1200" baseline="0">
              <a:latin typeface="+mn-lt"/>
            </a:rPr>
            <a:t>Analisa</a:t>
          </a:r>
          <a:r>
            <a:rPr lang="id-ID" sz="1000" kern="1200">
              <a:latin typeface="+mn-lt"/>
            </a:rPr>
            <a:t> Data Kebutuhan pengembangan Kapasitas SDM</a:t>
          </a:r>
        </a:p>
        <a:p>
          <a:pPr marL="0" lvl="0" indent="0" algn="ctr" defTabSz="444500">
            <a:lnSpc>
              <a:spcPct val="90000"/>
            </a:lnSpc>
            <a:spcBef>
              <a:spcPct val="0"/>
            </a:spcBef>
            <a:spcAft>
              <a:spcPct val="35000"/>
            </a:spcAft>
            <a:buNone/>
          </a:pPr>
          <a:r>
            <a:rPr lang="id-ID" sz="1000" kern="1200">
              <a:latin typeface="+mn-lt"/>
            </a:rPr>
            <a:t>IK : Dokumen </a:t>
          </a:r>
          <a:r>
            <a:rPr lang="id-ID" sz="1000" strike="dblStrike" kern="1200" baseline="0">
              <a:latin typeface="+mn-lt"/>
            </a:rPr>
            <a:t>Analis</a:t>
          </a:r>
          <a:r>
            <a:rPr lang="id-ID" sz="1000" kern="1200">
              <a:latin typeface="+mn-lt"/>
            </a:rPr>
            <a:t>a Data  </a:t>
          </a:r>
          <a:r>
            <a:rPr lang="id-ID" sz="1000" strike="dblStrike" kern="1200" baseline="0">
              <a:latin typeface="+mn-lt"/>
            </a:rPr>
            <a:t>kebutuhan</a:t>
          </a:r>
          <a:r>
            <a:rPr lang="id-ID" sz="1000" kern="1200">
              <a:latin typeface="+mn-lt"/>
            </a:rPr>
            <a:t> </a:t>
          </a:r>
          <a:r>
            <a:rPr lang="en-US" sz="1000" kern="1200">
              <a:latin typeface="+mn-lt"/>
            </a:rPr>
            <a:t>Riwayat </a:t>
          </a:r>
          <a:r>
            <a:rPr lang="id-ID" sz="1000" kern="1200">
              <a:latin typeface="+mn-lt"/>
            </a:rPr>
            <a:t>Pengembangan Kapasitas SDM yg tersusun</a:t>
          </a:r>
          <a:endParaRPr lang="en-US" sz="1000" kern="1200"/>
        </a:p>
      </dsp:txBody>
      <dsp:txXfrm>
        <a:off x="20248858" y="7359370"/>
        <a:ext cx="776176" cy="2424041"/>
      </dsp:txXfrm>
    </dsp:sp>
    <dsp:sp modelId="{B1D21959-B635-4D9F-89FC-CB391C57D8F6}">
      <dsp:nvSpPr>
        <dsp:cNvPr id="0" name=""/>
        <dsp:cNvSpPr/>
      </dsp:nvSpPr>
      <dsp:spPr>
        <a:xfrm>
          <a:off x="21078271" y="7234061"/>
          <a:ext cx="738057" cy="2388122"/>
        </a:xfrm>
        <a:prstGeom prst="roundRect">
          <a:avLst>
            <a:gd name="adj" fmla="val 10000"/>
          </a:avLst>
        </a:prstGeom>
        <a:solidFill>
          <a:schemeClr val="accent6">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0EDB35A1-9F35-435C-A712-2F58C1AB0857}">
      <dsp:nvSpPr>
        <dsp:cNvPr id="0" name=""/>
        <dsp:cNvSpPr/>
      </dsp:nvSpPr>
      <dsp:spPr>
        <a:xfrm>
          <a:off x="21176851" y="7327712"/>
          <a:ext cx="738057" cy="2388122"/>
        </a:xfrm>
        <a:prstGeom prst="roundRect">
          <a:avLst>
            <a:gd name="adj" fmla="val 10000"/>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id-ID" sz="1000" kern="1200">
              <a:latin typeface="+mn-lt"/>
            </a:rPr>
            <a:t>Tersusunnya Rencana Kebutuhan pengembangan Kapasitas SDM</a:t>
          </a:r>
        </a:p>
        <a:p>
          <a:pPr marL="0" lvl="0" indent="0" algn="ctr" defTabSz="444500">
            <a:lnSpc>
              <a:spcPct val="90000"/>
            </a:lnSpc>
            <a:spcBef>
              <a:spcPct val="0"/>
            </a:spcBef>
            <a:spcAft>
              <a:spcPct val="35000"/>
            </a:spcAft>
            <a:buNone/>
          </a:pPr>
          <a:r>
            <a:rPr lang="id-ID" sz="1000" kern="1200">
              <a:latin typeface="+mn-lt"/>
            </a:rPr>
            <a:t>IK : DOkumen Rencana kebutuhan Pengembangan Kapasitas SDM yg tersusun</a:t>
          </a:r>
          <a:endParaRPr lang="en-US" sz="1000" kern="1200"/>
        </a:p>
      </dsp:txBody>
      <dsp:txXfrm>
        <a:off x="21198468" y="7349329"/>
        <a:ext cx="694823" cy="2344888"/>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158751</xdr:colOff>
      <xdr:row>1</xdr:row>
      <xdr:rowOff>76200</xdr:rowOff>
    </xdr:from>
    <xdr:to>
      <xdr:col>21</xdr:col>
      <xdr:colOff>556847</xdr:colOff>
      <xdr:row>30</xdr:row>
      <xdr:rowOff>127000</xdr:rowOff>
    </xdr:to>
    <xdr:graphicFrame macro="">
      <xdr:nvGraphicFramePr>
        <xdr:cNvPr id="2" name="Diagra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583141</xdr:colOff>
      <xdr:row>4</xdr:row>
      <xdr:rowOff>10581</xdr:rowOff>
    </xdr:from>
    <xdr:to>
      <xdr:col>36</xdr:col>
      <xdr:colOff>552450</xdr:colOff>
      <xdr:row>71</xdr:row>
      <xdr:rowOff>104775</xdr:rowOff>
    </xdr:to>
    <xdr:graphicFrame macro="">
      <xdr:nvGraphicFramePr>
        <xdr:cNvPr id="2" name="Diagram 1">
          <a:extLst>
            <a:ext uri="{FF2B5EF4-FFF2-40B4-BE49-F238E27FC236}">
              <a16:creationId xmlns:a16="http://schemas.microsoft.com/office/drawing/2014/main" id="{EFB41E8E-C70C-4A91-9785-284B6759D76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187713</xdr:colOff>
      <xdr:row>19</xdr:row>
      <xdr:rowOff>175682</xdr:rowOff>
    </xdr:from>
    <xdr:to>
      <xdr:col>3</xdr:col>
      <xdr:colOff>140954</xdr:colOff>
      <xdr:row>27</xdr:row>
      <xdr:rowOff>66524</xdr:rowOff>
    </xdr:to>
    <xdr:sp macro="" textlink="">
      <xdr:nvSpPr>
        <xdr:cNvPr id="2" name="TextBox 1">
          <a:extLst>
            <a:ext uri="{FF2B5EF4-FFF2-40B4-BE49-F238E27FC236}">
              <a16:creationId xmlns:a16="http://schemas.microsoft.com/office/drawing/2014/main" id="{0EEB7ED1-81D9-4C2B-B114-F2D4EF292404}"/>
            </a:ext>
          </a:extLst>
        </xdr:cNvPr>
        <xdr:cNvSpPr txBox="1"/>
      </xdr:nvSpPr>
      <xdr:spPr>
        <a:xfrm>
          <a:off x="187713" y="3795182"/>
          <a:ext cx="1762991" cy="1414842"/>
        </a:xfrm>
        <a:prstGeom prst="rect">
          <a:avLst/>
        </a:prstGeom>
        <a:solidFill>
          <a:schemeClr val="accent1">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1000" u="sng">
              <a:latin typeface="Arial" panose="020B0604020202020204" pitchFamily="34" charset="0"/>
              <a:cs typeface="Arial" panose="020B0604020202020204" pitchFamily="34" charset="0"/>
            </a:rPr>
            <a:t>TUJUAN</a:t>
          </a:r>
          <a:r>
            <a:rPr lang="id-ID" sz="1000" u="sng" baseline="0">
              <a:latin typeface="Arial" panose="020B0604020202020204" pitchFamily="34" charset="0"/>
              <a:cs typeface="Arial" panose="020B0604020202020204" pitchFamily="34" charset="0"/>
            </a:rPr>
            <a:t> :</a:t>
          </a:r>
        </a:p>
        <a:p>
          <a:pPr algn="ctr"/>
          <a:r>
            <a:rPr lang="id-ID" sz="1000" b="1" baseline="0">
              <a:latin typeface="Arial" panose="020B0604020202020204" pitchFamily="34" charset="0"/>
              <a:cs typeface="Arial" panose="020B0604020202020204" pitchFamily="34" charset="0"/>
            </a:rPr>
            <a:t>MENINGKATKANNYA KUALITAS PERUMAHAN DAN KAWASAN PERMUKIMAN</a:t>
          </a:r>
          <a:endParaRPr lang="id-ID" sz="1000" baseline="0">
            <a:latin typeface="Arial" panose="020B0604020202020204" pitchFamily="34" charset="0"/>
            <a:cs typeface="Arial" panose="020B0604020202020204" pitchFamily="34" charset="0"/>
          </a:endParaRPr>
        </a:p>
        <a:p>
          <a:pPr algn="ctr"/>
          <a:r>
            <a:rPr lang="id-ID" sz="1000" baseline="0">
              <a:latin typeface="Arial" panose="020B0604020202020204" pitchFamily="34" charset="0"/>
              <a:cs typeface="Arial" panose="020B0604020202020204" pitchFamily="34" charset="0"/>
            </a:rPr>
            <a:t>IK :</a:t>
          </a:r>
          <a:r>
            <a:rPr lang="id-ID" sz="1100" b="0" i="0" u="none" strike="noStrike" baseline="0">
              <a:solidFill>
                <a:schemeClr val="dk1"/>
              </a:solidFill>
              <a:effectLst/>
              <a:latin typeface="+mn-lt"/>
              <a:ea typeface="+mn-ea"/>
              <a:cs typeface="+mn-cs"/>
            </a:rPr>
            <a:t> Jumlah Permukiman Yang Ditangani</a:t>
          </a:r>
          <a:endParaRPr lang="en-ID" sz="1000">
            <a:latin typeface="Arial" panose="020B0604020202020204" pitchFamily="34" charset="0"/>
            <a:cs typeface="Arial" panose="020B0604020202020204" pitchFamily="34" charset="0"/>
          </a:endParaRPr>
        </a:p>
      </xdr:txBody>
    </xdr:sp>
    <xdr:clientData/>
  </xdr:twoCellAnchor>
  <xdr:twoCellAnchor>
    <xdr:from>
      <xdr:col>4</xdr:col>
      <xdr:colOff>2117</xdr:colOff>
      <xdr:row>5</xdr:row>
      <xdr:rowOff>144895</xdr:rowOff>
    </xdr:from>
    <xdr:to>
      <xdr:col>7</xdr:col>
      <xdr:colOff>1</xdr:colOff>
      <xdr:row>9</xdr:row>
      <xdr:rowOff>111029</xdr:rowOff>
    </xdr:to>
    <xdr:sp macro="" textlink="">
      <xdr:nvSpPr>
        <xdr:cNvPr id="3" name="TextBox 2">
          <a:extLst>
            <a:ext uri="{FF2B5EF4-FFF2-40B4-BE49-F238E27FC236}">
              <a16:creationId xmlns:a16="http://schemas.microsoft.com/office/drawing/2014/main" id="{CA6A3D92-A74E-4F56-82EE-34F6C9769DDB}"/>
            </a:ext>
          </a:extLst>
        </xdr:cNvPr>
        <xdr:cNvSpPr txBox="1"/>
      </xdr:nvSpPr>
      <xdr:spPr>
        <a:xfrm>
          <a:off x="2440517" y="906895"/>
          <a:ext cx="1826684" cy="728134"/>
        </a:xfrm>
        <a:prstGeom prst="rect">
          <a:avLst/>
        </a:prstGeom>
        <a:solidFill>
          <a:schemeClr val="accent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u="sng" baseline="0">
              <a:latin typeface="Arial" panose="020B0604020202020204" pitchFamily="34" charset="0"/>
              <a:cs typeface="Arial" panose="020B0604020202020204" pitchFamily="34" charset="0"/>
            </a:rPr>
            <a:t>Sasaran Strategis 1</a:t>
          </a:r>
        </a:p>
        <a:p>
          <a:pPr algn="ctr"/>
          <a:r>
            <a:rPr lang="id-ID" sz="900" b="1" baseline="0">
              <a:latin typeface="Arial" panose="020B0604020202020204" pitchFamily="34" charset="0"/>
              <a:cs typeface="Arial" panose="020B0604020202020204" pitchFamily="34" charset="0"/>
            </a:rPr>
            <a:t>Menurunnya Kawasan Kumuh</a:t>
          </a:r>
        </a:p>
        <a:p>
          <a:pPr algn="ctr"/>
          <a:r>
            <a:rPr lang="id-ID" sz="900" baseline="0">
              <a:latin typeface="Arial" panose="020B0604020202020204" pitchFamily="34" charset="0"/>
              <a:cs typeface="Arial" panose="020B0604020202020204" pitchFamily="34" charset="0"/>
            </a:rPr>
            <a:t>IK : Persentase Penurunan Kawasan Kumuh</a:t>
          </a:r>
          <a:endParaRPr lang="en-ID" sz="900">
            <a:latin typeface="Arial" panose="020B0604020202020204" pitchFamily="34" charset="0"/>
            <a:cs typeface="Arial" panose="020B0604020202020204" pitchFamily="34" charset="0"/>
          </a:endParaRPr>
        </a:p>
      </xdr:txBody>
    </xdr:sp>
    <xdr:clientData/>
  </xdr:twoCellAnchor>
  <xdr:twoCellAnchor>
    <xdr:from>
      <xdr:col>4</xdr:col>
      <xdr:colOff>6350</xdr:colOff>
      <xdr:row>19</xdr:row>
      <xdr:rowOff>114878</xdr:rowOff>
    </xdr:from>
    <xdr:to>
      <xdr:col>7</xdr:col>
      <xdr:colOff>10583</xdr:colOff>
      <xdr:row>24</xdr:row>
      <xdr:rowOff>25979</xdr:rowOff>
    </xdr:to>
    <xdr:sp macro="" textlink="">
      <xdr:nvSpPr>
        <xdr:cNvPr id="4" name="TextBox 3">
          <a:extLst>
            <a:ext uri="{FF2B5EF4-FFF2-40B4-BE49-F238E27FC236}">
              <a16:creationId xmlns:a16="http://schemas.microsoft.com/office/drawing/2014/main" id="{C638BD2B-7B41-4A96-A5AB-1C21716B3BD7}"/>
            </a:ext>
          </a:extLst>
        </xdr:cNvPr>
        <xdr:cNvSpPr txBox="1"/>
      </xdr:nvSpPr>
      <xdr:spPr>
        <a:xfrm>
          <a:off x="2444750" y="3543878"/>
          <a:ext cx="1833033" cy="863601"/>
        </a:xfrm>
        <a:prstGeom prst="rect">
          <a:avLst/>
        </a:prstGeom>
        <a:solidFill>
          <a:schemeClr val="accent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u="sng" baseline="0">
              <a:latin typeface="Arial" panose="020B0604020202020204" pitchFamily="34" charset="0"/>
              <a:cs typeface="Arial" panose="020B0604020202020204" pitchFamily="34" charset="0"/>
            </a:rPr>
            <a:t>Sasaran Strategis 2</a:t>
          </a:r>
        </a:p>
        <a:p>
          <a:pPr algn="ctr"/>
          <a:r>
            <a:rPr lang="id-ID" sz="900" b="1" baseline="0">
              <a:latin typeface="Arial" panose="020B0604020202020204" pitchFamily="34" charset="0"/>
              <a:cs typeface="Arial" panose="020B0604020202020204" pitchFamily="34" charset="0"/>
            </a:rPr>
            <a:t>Meningkatnya PSU Permukiman</a:t>
          </a:r>
        </a:p>
        <a:p>
          <a:pPr algn="ctr"/>
          <a:r>
            <a:rPr lang="id-ID" sz="900" baseline="0">
              <a:latin typeface="Arial" panose="020B0604020202020204" pitchFamily="34" charset="0"/>
              <a:cs typeface="Arial" panose="020B0604020202020204" pitchFamily="34" charset="0"/>
            </a:rPr>
            <a:t>IK : Persentase Peningkatan PSU Permukiman</a:t>
          </a:r>
          <a:endParaRPr lang="en-ID" sz="900">
            <a:latin typeface="Arial" panose="020B0604020202020204" pitchFamily="34" charset="0"/>
            <a:cs typeface="Arial" panose="020B0604020202020204" pitchFamily="34" charset="0"/>
          </a:endParaRPr>
        </a:p>
      </xdr:txBody>
    </xdr:sp>
    <xdr:clientData/>
  </xdr:twoCellAnchor>
  <xdr:twoCellAnchor>
    <xdr:from>
      <xdr:col>4</xdr:col>
      <xdr:colOff>29442</xdr:colOff>
      <xdr:row>36</xdr:row>
      <xdr:rowOff>61188</xdr:rowOff>
    </xdr:from>
    <xdr:to>
      <xdr:col>7</xdr:col>
      <xdr:colOff>44257</xdr:colOff>
      <xdr:row>46</xdr:row>
      <xdr:rowOff>80818</xdr:rowOff>
    </xdr:to>
    <xdr:sp macro="" textlink="">
      <xdr:nvSpPr>
        <xdr:cNvPr id="5" name="TextBox 4">
          <a:extLst>
            <a:ext uri="{FF2B5EF4-FFF2-40B4-BE49-F238E27FC236}">
              <a16:creationId xmlns:a16="http://schemas.microsoft.com/office/drawing/2014/main" id="{DB9F4073-A1C6-4035-9BA0-81A20A079BF5}"/>
            </a:ext>
          </a:extLst>
        </xdr:cNvPr>
        <xdr:cNvSpPr txBox="1"/>
      </xdr:nvSpPr>
      <xdr:spPr>
        <a:xfrm>
          <a:off x="2477078" y="6526643"/>
          <a:ext cx="1850543" cy="1866902"/>
        </a:xfrm>
        <a:prstGeom prst="rect">
          <a:avLst/>
        </a:prstGeom>
        <a:solidFill>
          <a:schemeClr val="accent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u="sng" baseline="0">
              <a:latin typeface="Arial" panose="020B0604020202020204" pitchFamily="34" charset="0"/>
              <a:cs typeface="Arial" panose="020B0604020202020204" pitchFamily="34" charset="0"/>
            </a:rPr>
            <a:t>Sasaran Strategis 3</a:t>
          </a:r>
        </a:p>
        <a:p>
          <a:pPr algn="ctr"/>
          <a:r>
            <a:rPr lang="id-ID" sz="900" b="1" baseline="0">
              <a:latin typeface="Arial" panose="020B0604020202020204" pitchFamily="34" charset="0"/>
              <a:cs typeface="Arial" panose="020B0604020202020204" pitchFamily="34" charset="0"/>
            </a:rPr>
            <a:t>Meningkatnya Rumah Layak Huni Bagi Korban Bencana dan/atau Relokasi Program Pemerintah Provinsi</a:t>
          </a:r>
        </a:p>
        <a:p>
          <a:pPr algn="ctr"/>
          <a:r>
            <a:rPr lang="id-ID" sz="900" baseline="0">
              <a:latin typeface="Arial" panose="020B0604020202020204" pitchFamily="34" charset="0"/>
              <a:cs typeface="Arial" panose="020B0604020202020204" pitchFamily="34" charset="0"/>
            </a:rPr>
            <a:t>IK : 1. Persentase Rumah Layak Huni Bagi Masyarakat Korban Bencana</a:t>
          </a:r>
        </a:p>
        <a:p>
          <a:pPr algn="ctr"/>
          <a:r>
            <a:rPr lang="id-ID" sz="900" baseline="0">
              <a:latin typeface="Arial" panose="020B0604020202020204" pitchFamily="34" charset="0"/>
              <a:cs typeface="Arial" panose="020B0604020202020204" pitchFamily="34" charset="0"/>
            </a:rPr>
            <a:t>2. Persentase Rumah Layak Huni Bagi Masyarakat Yang Terjena Relokasi Akibat Program Pemerintah Daerah Provinsi</a:t>
          </a:r>
          <a:endParaRPr lang="en-ID" sz="900">
            <a:latin typeface="Arial" panose="020B0604020202020204" pitchFamily="34" charset="0"/>
            <a:cs typeface="Arial" panose="020B0604020202020204" pitchFamily="34" charset="0"/>
          </a:endParaRPr>
        </a:p>
      </xdr:txBody>
    </xdr:sp>
    <xdr:clientData/>
  </xdr:twoCellAnchor>
  <xdr:twoCellAnchor>
    <xdr:from>
      <xdr:col>4</xdr:col>
      <xdr:colOff>2647</xdr:colOff>
      <xdr:row>57</xdr:row>
      <xdr:rowOff>118533</xdr:rowOff>
    </xdr:from>
    <xdr:to>
      <xdr:col>7</xdr:col>
      <xdr:colOff>31750</xdr:colOff>
      <xdr:row>61</xdr:row>
      <xdr:rowOff>177801</xdr:rowOff>
    </xdr:to>
    <xdr:sp macro="" textlink="">
      <xdr:nvSpPr>
        <xdr:cNvPr id="6" name="TextBox 5">
          <a:extLst>
            <a:ext uri="{FF2B5EF4-FFF2-40B4-BE49-F238E27FC236}">
              <a16:creationId xmlns:a16="http://schemas.microsoft.com/office/drawing/2014/main" id="{69ACBCD4-507B-436C-93E7-E2EE8E064B6A}"/>
            </a:ext>
          </a:extLst>
        </xdr:cNvPr>
        <xdr:cNvSpPr txBox="1"/>
      </xdr:nvSpPr>
      <xdr:spPr>
        <a:xfrm>
          <a:off x="2441047" y="10786533"/>
          <a:ext cx="1857903" cy="821268"/>
        </a:xfrm>
        <a:prstGeom prst="rect">
          <a:avLst/>
        </a:prstGeom>
        <a:solidFill>
          <a:schemeClr val="accent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u="sng" baseline="0">
              <a:latin typeface="Arial" panose="020B0604020202020204" pitchFamily="34" charset="0"/>
              <a:cs typeface="Arial" panose="020B0604020202020204" pitchFamily="34" charset="0"/>
            </a:rPr>
            <a:t>Sasaran Strategis 4</a:t>
          </a:r>
        </a:p>
        <a:p>
          <a:pPr algn="ctr"/>
          <a:r>
            <a:rPr lang="id-ID" sz="900" b="1" baseline="0">
              <a:latin typeface="Arial" panose="020B0604020202020204" pitchFamily="34" charset="0"/>
              <a:cs typeface="Arial" panose="020B0604020202020204" pitchFamily="34" charset="0"/>
            </a:rPr>
            <a:t>Meningkatnya Tata Kelola Pertanahan</a:t>
          </a:r>
        </a:p>
        <a:p>
          <a:pPr algn="ctr"/>
          <a:r>
            <a:rPr lang="id-ID" sz="900" baseline="0">
              <a:latin typeface="Arial" panose="020B0604020202020204" pitchFamily="34" charset="0"/>
              <a:cs typeface="Arial" panose="020B0604020202020204" pitchFamily="34" charset="0"/>
            </a:rPr>
            <a:t>IK : Persentase Masalah Pertanahan Yang Ditangani</a:t>
          </a:r>
          <a:endParaRPr lang="en-ID" sz="900">
            <a:latin typeface="Arial" panose="020B0604020202020204" pitchFamily="34" charset="0"/>
            <a:cs typeface="Arial" panose="020B0604020202020204" pitchFamily="34" charset="0"/>
          </a:endParaRPr>
        </a:p>
      </xdr:txBody>
    </xdr:sp>
    <xdr:clientData/>
  </xdr:twoCellAnchor>
  <xdr:twoCellAnchor>
    <xdr:from>
      <xdr:col>4</xdr:col>
      <xdr:colOff>13758</xdr:colOff>
      <xdr:row>84</xdr:row>
      <xdr:rowOff>179918</xdr:rowOff>
    </xdr:from>
    <xdr:to>
      <xdr:col>7</xdr:col>
      <xdr:colOff>3175</xdr:colOff>
      <xdr:row>89</xdr:row>
      <xdr:rowOff>82021</xdr:rowOff>
    </xdr:to>
    <xdr:sp macro="" textlink="">
      <xdr:nvSpPr>
        <xdr:cNvPr id="7" name="TextBox 6">
          <a:extLst>
            <a:ext uri="{FF2B5EF4-FFF2-40B4-BE49-F238E27FC236}">
              <a16:creationId xmlns:a16="http://schemas.microsoft.com/office/drawing/2014/main" id="{1EAA5CF0-DA02-480A-966B-B351CFCEBAF7}"/>
            </a:ext>
          </a:extLst>
        </xdr:cNvPr>
        <xdr:cNvSpPr txBox="1"/>
      </xdr:nvSpPr>
      <xdr:spPr>
        <a:xfrm>
          <a:off x="2452158" y="15991418"/>
          <a:ext cx="1818217" cy="854603"/>
        </a:xfrm>
        <a:prstGeom prst="rect">
          <a:avLst/>
        </a:prstGeom>
        <a:solidFill>
          <a:schemeClr val="accent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u="sng" baseline="0">
              <a:latin typeface="Arial" panose="020B0604020202020204" pitchFamily="34" charset="0"/>
              <a:cs typeface="Arial" panose="020B0604020202020204" pitchFamily="34" charset="0"/>
            </a:rPr>
            <a:t>Sasaran Strategis 5</a:t>
          </a:r>
        </a:p>
        <a:p>
          <a:pPr algn="ctr"/>
          <a:r>
            <a:rPr lang="id-ID" sz="900" b="1" baseline="0">
              <a:latin typeface="Arial" panose="020B0604020202020204" pitchFamily="34" charset="0"/>
              <a:cs typeface="Arial" panose="020B0604020202020204" pitchFamily="34" charset="0"/>
            </a:rPr>
            <a:t>Meningkatnya Akuntabilitas Kinerja Organisasi</a:t>
          </a:r>
        </a:p>
        <a:p>
          <a:pPr algn="ctr"/>
          <a:r>
            <a:rPr lang="id-ID" sz="900" baseline="0">
              <a:latin typeface="Arial" panose="020B0604020202020204" pitchFamily="34" charset="0"/>
              <a:cs typeface="Arial" panose="020B0604020202020204" pitchFamily="34" charset="0"/>
            </a:rPr>
            <a:t>IK : Nilai Akuntabilitas Kinerja OPD</a:t>
          </a:r>
          <a:endParaRPr lang="en-ID" sz="900">
            <a:latin typeface="Arial" panose="020B0604020202020204" pitchFamily="34" charset="0"/>
            <a:cs typeface="Arial" panose="020B0604020202020204" pitchFamily="34" charset="0"/>
          </a:endParaRPr>
        </a:p>
      </xdr:txBody>
    </xdr:sp>
    <xdr:clientData/>
  </xdr:twoCellAnchor>
  <xdr:twoCellAnchor>
    <xdr:from>
      <xdr:col>7</xdr:col>
      <xdr:colOff>591607</xdr:colOff>
      <xdr:row>3</xdr:row>
      <xdr:rowOff>5292</xdr:rowOff>
    </xdr:from>
    <xdr:to>
      <xdr:col>11</xdr:col>
      <xdr:colOff>343958</xdr:colOff>
      <xdr:row>6</xdr:row>
      <xdr:rowOff>100542</xdr:rowOff>
    </xdr:to>
    <xdr:sp macro="" textlink="">
      <xdr:nvSpPr>
        <xdr:cNvPr id="8" name="TextBox 7">
          <a:extLst>
            <a:ext uri="{FF2B5EF4-FFF2-40B4-BE49-F238E27FC236}">
              <a16:creationId xmlns:a16="http://schemas.microsoft.com/office/drawing/2014/main" id="{137469AC-8183-46BC-B2CB-B8A2B3008796}"/>
            </a:ext>
          </a:extLst>
        </xdr:cNvPr>
        <xdr:cNvSpPr txBox="1"/>
      </xdr:nvSpPr>
      <xdr:spPr>
        <a:xfrm>
          <a:off x="4814357" y="386292"/>
          <a:ext cx="2165351" cy="666750"/>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Kualitas Kawasan Permukiman Kumuh</a:t>
          </a:r>
        </a:p>
        <a:p>
          <a:pPr algn="ctr"/>
          <a:r>
            <a:rPr lang="id-ID" sz="900" baseline="0">
              <a:latin typeface="Arial" panose="020B0604020202020204" pitchFamily="34" charset="0"/>
              <a:cs typeface="Arial" panose="020B0604020202020204" pitchFamily="34" charset="0"/>
            </a:rPr>
            <a:t>IK : Luas Kawasan Permukiman Yang Ditangani</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1</xdr:colOff>
      <xdr:row>9</xdr:row>
      <xdr:rowOff>15874</xdr:rowOff>
    </xdr:from>
    <xdr:to>
      <xdr:col>11</xdr:col>
      <xdr:colOff>359834</xdr:colOff>
      <xdr:row>12</xdr:row>
      <xdr:rowOff>121708</xdr:rowOff>
    </xdr:to>
    <xdr:sp macro="" textlink="">
      <xdr:nvSpPr>
        <xdr:cNvPr id="9" name="TextBox 8">
          <a:extLst>
            <a:ext uri="{FF2B5EF4-FFF2-40B4-BE49-F238E27FC236}">
              <a16:creationId xmlns:a16="http://schemas.microsoft.com/office/drawing/2014/main" id="{736141A6-6D6E-4F0C-B5E2-7A548E8FFAD9}"/>
            </a:ext>
          </a:extLst>
        </xdr:cNvPr>
        <xdr:cNvSpPr txBox="1"/>
      </xdr:nvSpPr>
      <xdr:spPr>
        <a:xfrm>
          <a:off x="4826001" y="1539874"/>
          <a:ext cx="2169583" cy="677334"/>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Penataan Kawasan Permukiman Kumuh</a:t>
          </a:r>
        </a:p>
        <a:p>
          <a:pPr algn="ctr"/>
          <a:r>
            <a:rPr lang="id-ID" sz="900" baseline="0">
              <a:latin typeface="Arial" panose="020B0604020202020204" pitchFamily="34" charset="0"/>
              <a:cs typeface="Arial" panose="020B0604020202020204" pitchFamily="34" charset="0"/>
            </a:rPr>
            <a:t>IK : Luas Kawasan Permukiman Yang Tertata</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285751</xdr:colOff>
      <xdr:row>1</xdr:row>
      <xdr:rowOff>31749</xdr:rowOff>
    </xdr:from>
    <xdr:to>
      <xdr:col>17</xdr:col>
      <xdr:colOff>460375</xdr:colOff>
      <xdr:row>4</xdr:row>
      <xdr:rowOff>127000</xdr:rowOff>
    </xdr:to>
    <xdr:sp macro="" textlink="">
      <xdr:nvSpPr>
        <xdr:cNvPr id="10" name="TextBox 9">
          <a:extLst>
            <a:ext uri="{FF2B5EF4-FFF2-40B4-BE49-F238E27FC236}">
              <a16:creationId xmlns:a16="http://schemas.microsoft.com/office/drawing/2014/main" id="{09F05B9F-D303-4635-8CF1-2A5A9F661051}"/>
            </a:ext>
          </a:extLst>
        </xdr:cNvPr>
        <xdr:cNvSpPr txBox="1"/>
      </xdr:nvSpPr>
      <xdr:spPr>
        <a:xfrm>
          <a:off x="7651751" y="232832"/>
          <a:ext cx="3243791" cy="635001"/>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Tersedianya Perencanaan Penanganan Permukiman Kumuh</a:t>
          </a:r>
        </a:p>
        <a:p>
          <a:pPr algn="ctr"/>
          <a:r>
            <a:rPr lang="id-ID" sz="900" baseline="0">
              <a:latin typeface="Arial" panose="020B0604020202020204" pitchFamily="34" charset="0"/>
              <a:cs typeface="Arial" panose="020B0604020202020204" pitchFamily="34" charset="0"/>
            </a:rPr>
            <a:t>IK : Jumlah Dokumen Perencanaan Penanganan Permukiman Kumuh </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291041</xdr:colOff>
      <xdr:row>5</xdr:row>
      <xdr:rowOff>-1</xdr:rowOff>
    </xdr:from>
    <xdr:to>
      <xdr:col>17</xdr:col>
      <xdr:colOff>444500</xdr:colOff>
      <xdr:row>7</xdr:row>
      <xdr:rowOff>15874</xdr:rowOff>
    </xdr:to>
    <xdr:sp macro="" textlink="">
      <xdr:nvSpPr>
        <xdr:cNvPr id="11" name="TextBox 10">
          <a:extLst>
            <a:ext uri="{FF2B5EF4-FFF2-40B4-BE49-F238E27FC236}">
              <a16:creationId xmlns:a16="http://schemas.microsoft.com/office/drawing/2014/main" id="{6DE3D2BD-7807-4A4D-A661-B63F38B34EB9}"/>
            </a:ext>
          </a:extLst>
        </xdr:cNvPr>
        <xdr:cNvSpPr txBox="1"/>
      </xdr:nvSpPr>
      <xdr:spPr>
        <a:xfrm>
          <a:off x="7530041" y="761999"/>
          <a:ext cx="3169709" cy="396875"/>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Pembangunan Infrastruktur Pada Kawasan Kumuh</a:t>
          </a:r>
        </a:p>
        <a:p>
          <a:pPr algn="ctr"/>
          <a:r>
            <a:rPr lang="id-ID" sz="900" baseline="0">
              <a:latin typeface="Arial" panose="020B0604020202020204" pitchFamily="34" charset="0"/>
              <a:cs typeface="Arial" panose="020B0604020202020204" pitchFamily="34" charset="0"/>
            </a:rPr>
            <a:t>IK : Jumlah Kawasan Yang Dibangun Infrastrukturnya</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285749</xdr:colOff>
      <xdr:row>7</xdr:row>
      <xdr:rowOff>116416</xdr:rowOff>
    </xdr:from>
    <xdr:to>
      <xdr:col>17</xdr:col>
      <xdr:colOff>460374</xdr:colOff>
      <xdr:row>10</xdr:row>
      <xdr:rowOff>116417</xdr:rowOff>
    </xdr:to>
    <xdr:sp macro="" textlink="">
      <xdr:nvSpPr>
        <xdr:cNvPr id="12" name="TextBox 11">
          <a:extLst>
            <a:ext uri="{FF2B5EF4-FFF2-40B4-BE49-F238E27FC236}">
              <a16:creationId xmlns:a16="http://schemas.microsoft.com/office/drawing/2014/main" id="{80679701-CB67-43EA-8373-81919F7D9143}"/>
            </a:ext>
          </a:extLst>
        </xdr:cNvPr>
        <xdr:cNvSpPr txBox="1"/>
      </xdr:nvSpPr>
      <xdr:spPr>
        <a:xfrm>
          <a:off x="7651749" y="1396999"/>
          <a:ext cx="3243792" cy="539751"/>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Koordinasi dan Sinkronisasi Terkait Program Pencegahan Kawasan Permukiman Kumuh</a:t>
          </a:r>
        </a:p>
        <a:p>
          <a:pPr algn="ctr"/>
          <a:r>
            <a:rPr lang="id-ID" sz="900" baseline="0">
              <a:latin typeface="Arial" panose="020B0604020202020204" pitchFamily="34" charset="0"/>
              <a:cs typeface="Arial" panose="020B0604020202020204" pitchFamily="34" charset="0"/>
            </a:rPr>
            <a:t>IK : Jumlah Koordinasi/Sinkronisasi Yang Dilakukan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280459</xdr:colOff>
      <xdr:row>11</xdr:row>
      <xdr:rowOff>5291</xdr:rowOff>
    </xdr:from>
    <xdr:to>
      <xdr:col>17</xdr:col>
      <xdr:colOff>460375</xdr:colOff>
      <xdr:row>14</xdr:row>
      <xdr:rowOff>89957</xdr:rowOff>
    </xdr:to>
    <xdr:sp macro="" textlink="">
      <xdr:nvSpPr>
        <xdr:cNvPr id="13" name="TextBox 12">
          <a:extLst>
            <a:ext uri="{FF2B5EF4-FFF2-40B4-BE49-F238E27FC236}">
              <a16:creationId xmlns:a16="http://schemas.microsoft.com/office/drawing/2014/main" id="{C1767E50-A794-4462-92C4-463CE1F1DDCF}"/>
            </a:ext>
          </a:extLst>
        </xdr:cNvPr>
        <xdr:cNvSpPr txBox="1"/>
      </xdr:nvSpPr>
      <xdr:spPr>
        <a:xfrm>
          <a:off x="7646459" y="2005541"/>
          <a:ext cx="3249083" cy="624416"/>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Pemahaman Kelompok Masyarakat Terkait Kualitas Permukiman</a:t>
          </a:r>
        </a:p>
        <a:p>
          <a:pPr algn="ctr"/>
          <a:r>
            <a:rPr lang="id-ID" sz="900" baseline="0">
              <a:latin typeface="Arial" panose="020B0604020202020204" pitchFamily="34" charset="0"/>
              <a:cs typeface="Arial" panose="020B0604020202020204" pitchFamily="34" charset="0"/>
            </a:rPr>
            <a:t>IK : Jumlah Kelompok Masyarakat Yang Ditingkatkan Pemahamannya</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10583</xdr:colOff>
      <xdr:row>16</xdr:row>
      <xdr:rowOff>73023</xdr:rowOff>
    </xdr:from>
    <xdr:to>
      <xdr:col>11</xdr:col>
      <xdr:colOff>380999</xdr:colOff>
      <xdr:row>19</xdr:row>
      <xdr:rowOff>185208</xdr:rowOff>
    </xdr:to>
    <xdr:sp macro="" textlink="">
      <xdr:nvSpPr>
        <xdr:cNvPr id="14" name="TextBox 13">
          <a:extLst>
            <a:ext uri="{FF2B5EF4-FFF2-40B4-BE49-F238E27FC236}">
              <a16:creationId xmlns:a16="http://schemas.microsoft.com/office/drawing/2014/main" id="{DC49D29C-0E01-4BDA-8817-A79672395F75}"/>
            </a:ext>
          </a:extLst>
        </xdr:cNvPr>
        <xdr:cNvSpPr txBox="1"/>
      </xdr:nvSpPr>
      <xdr:spPr>
        <a:xfrm>
          <a:off x="4836583" y="2930523"/>
          <a:ext cx="2180166" cy="683685"/>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Penyediaan PSU Permukiman </a:t>
          </a:r>
        </a:p>
        <a:p>
          <a:pPr algn="ctr"/>
          <a:r>
            <a:rPr lang="id-ID" sz="900" baseline="0">
              <a:latin typeface="Arial" panose="020B0604020202020204" pitchFamily="34" charset="0"/>
              <a:cs typeface="Arial" panose="020B0604020202020204" pitchFamily="34" charset="0"/>
            </a:rPr>
            <a:t>IK : Persentase Permukiman Yang Terfasilitasi PSU</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2114</xdr:colOff>
      <xdr:row>24</xdr:row>
      <xdr:rowOff>122764</xdr:rowOff>
    </xdr:from>
    <xdr:to>
      <xdr:col>11</xdr:col>
      <xdr:colOff>385230</xdr:colOff>
      <xdr:row>28</xdr:row>
      <xdr:rowOff>27515</xdr:rowOff>
    </xdr:to>
    <xdr:sp macro="" textlink="">
      <xdr:nvSpPr>
        <xdr:cNvPr id="15" name="TextBox 14">
          <a:extLst>
            <a:ext uri="{FF2B5EF4-FFF2-40B4-BE49-F238E27FC236}">
              <a16:creationId xmlns:a16="http://schemas.microsoft.com/office/drawing/2014/main" id="{64F3B411-F9DA-44A5-B604-70D5EF57E1B1}"/>
            </a:ext>
          </a:extLst>
        </xdr:cNvPr>
        <xdr:cNvSpPr txBox="1"/>
      </xdr:nvSpPr>
      <xdr:spPr>
        <a:xfrm>
          <a:off x="4878914" y="4504264"/>
          <a:ext cx="2211916" cy="666751"/>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Penyediaan PSU Pada Perumahan Subsidi</a:t>
          </a:r>
        </a:p>
        <a:p>
          <a:pPr algn="ctr"/>
          <a:r>
            <a:rPr lang="id-ID" sz="900" baseline="0">
              <a:latin typeface="Arial" panose="020B0604020202020204" pitchFamily="34" charset="0"/>
              <a:cs typeface="Arial" panose="020B0604020202020204" pitchFamily="34" charset="0"/>
            </a:rPr>
            <a:t>IK : Jumlah Perumahan Subsidi Yang Terfasilitasi PSU</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306916</xdr:colOff>
      <xdr:row>15</xdr:row>
      <xdr:rowOff>5296</xdr:rowOff>
    </xdr:from>
    <xdr:to>
      <xdr:col>17</xdr:col>
      <xdr:colOff>460375</xdr:colOff>
      <xdr:row>17</xdr:row>
      <xdr:rowOff>12699</xdr:rowOff>
    </xdr:to>
    <xdr:sp macro="" textlink="">
      <xdr:nvSpPr>
        <xdr:cNvPr id="16" name="TextBox 15">
          <a:extLst>
            <a:ext uri="{FF2B5EF4-FFF2-40B4-BE49-F238E27FC236}">
              <a16:creationId xmlns:a16="http://schemas.microsoft.com/office/drawing/2014/main" id="{6E8C0348-6570-462E-8469-8A8D1EE4207D}"/>
            </a:ext>
          </a:extLst>
        </xdr:cNvPr>
        <xdr:cNvSpPr txBox="1"/>
      </xdr:nvSpPr>
      <xdr:spPr>
        <a:xfrm>
          <a:off x="7622116" y="2672296"/>
          <a:ext cx="3201459" cy="388403"/>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Tersedianya Perencanaan PSU Permukiman </a:t>
          </a:r>
        </a:p>
        <a:p>
          <a:pPr algn="ctr"/>
          <a:r>
            <a:rPr lang="id-ID" sz="900" baseline="0">
              <a:latin typeface="Arial" panose="020B0604020202020204" pitchFamily="34" charset="0"/>
              <a:cs typeface="Arial" panose="020B0604020202020204" pitchFamily="34" charset="0"/>
            </a:rPr>
            <a:t>IK : Jumlah Dokumen Perencanaan PSU Permukiman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306917</xdr:colOff>
      <xdr:row>17</xdr:row>
      <xdr:rowOff>119598</xdr:rowOff>
    </xdr:from>
    <xdr:to>
      <xdr:col>17</xdr:col>
      <xdr:colOff>460375</xdr:colOff>
      <xdr:row>19</xdr:row>
      <xdr:rowOff>116416</xdr:rowOff>
    </xdr:to>
    <xdr:sp macro="" textlink="">
      <xdr:nvSpPr>
        <xdr:cNvPr id="17" name="TextBox 16">
          <a:extLst>
            <a:ext uri="{FF2B5EF4-FFF2-40B4-BE49-F238E27FC236}">
              <a16:creationId xmlns:a16="http://schemas.microsoft.com/office/drawing/2014/main" id="{323271FD-9855-4F4E-BF96-4F0FA7B3E7D6}"/>
            </a:ext>
          </a:extLst>
        </xdr:cNvPr>
        <xdr:cNvSpPr txBox="1"/>
      </xdr:nvSpPr>
      <xdr:spPr>
        <a:xfrm>
          <a:off x="7672917" y="3199348"/>
          <a:ext cx="3222625" cy="356651"/>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Terlaksananya Pembangunan PSU Pada Permukiman </a:t>
          </a:r>
        </a:p>
        <a:p>
          <a:pPr algn="ctr"/>
          <a:r>
            <a:rPr lang="id-ID" sz="900" baseline="0">
              <a:latin typeface="Arial" panose="020B0604020202020204" pitchFamily="34" charset="0"/>
              <a:cs typeface="Arial" panose="020B0604020202020204" pitchFamily="34" charset="0"/>
            </a:rPr>
            <a:t>IK : Jumlah PSU Yang Dibangun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306918</xdr:colOff>
      <xdr:row>20</xdr:row>
      <xdr:rowOff>21167</xdr:rowOff>
    </xdr:from>
    <xdr:to>
      <xdr:col>17</xdr:col>
      <xdr:colOff>444500</xdr:colOff>
      <xdr:row>22</xdr:row>
      <xdr:rowOff>169334</xdr:rowOff>
    </xdr:to>
    <xdr:sp macro="" textlink="">
      <xdr:nvSpPr>
        <xdr:cNvPr id="18" name="TextBox 17">
          <a:extLst>
            <a:ext uri="{FF2B5EF4-FFF2-40B4-BE49-F238E27FC236}">
              <a16:creationId xmlns:a16="http://schemas.microsoft.com/office/drawing/2014/main" id="{D0C6B6C5-5AF7-4B13-A03B-E74168A0FA1B}"/>
            </a:ext>
          </a:extLst>
        </xdr:cNvPr>
        <xdr:cNvSpPr txBox="1"/>
      </xdr:nvSpPr>
      <xdr:spPr>
        <a:xfrm>
          <a:off x="7672918" y="3640667"/>
          <a:ext cx="3206749" cy="508000"/>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Pendataan Wilayah Permukiman </a:t>
          </a:r>
        </a:p>
        <a:p>
          <a:pPr algn="ctr"/>
          <a:r>
            <a:rPr lang="id-ID" sz="900" baseline="0">
              <a:latin typeface="Arial" panose="020B0604020202020204" pitchFamily="34" charset="0"/>
              <a:cs typeface="Arial" panose="020B0604020202020204" pitchFamily="34" charset="0"/>
            </a:rPr>
            <a:t>IK : Jumlah Kawasan Permukiman Yang Belum Memiliki PSU Yang Layak</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309034</xdr:colOff>
      <xdr:row>23</xdr:row>
      <xdr:rowOff>88900</xdr:rowOff>
    </xdr:from>
    <xdr:to>
      <xdr:col>17</xdr:col>
      <xdr:colOff>444500</xdr:colOff>
      <xdr:row>26</xdr:row>
      <xdr:rowOff>25400</xdr:rowOff>
    </xdr:to>
    <xdr:sp macro="" textlink="">
      <xdr:nvSpPr>
        <xdr:cNvPr id="19" name="TextBox 18">
          <a:extLst>
            <a:ext uri="{FF2B5EF4-FFF2-40B4-BE49-F238E27FC236}">
              <a16:creationId xmlns:a16="http://schemas.microsoft.com/office/drawing/2014/main" id="{9CD7A79B-8A33-495A-8424-C7BE51FB9079}"/>
            </a:ext>
          </a:extLst>
        </xdr:cNvPr>
        <xdr:cNvSpPr txBox="1"/>
      </xdr:nvSpPr>
      <xdr:spPr>
        <a:xfrm>
          <a:off x="7624234" y="4279900"/>
          <a:ext cx="3183466" cy="508000"/>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Tersedianya Perencanaan PSU Perumahan Subsidi </a:t>
          </a:r>
        </a:p>
        <a:p>
          <a:pPr algn="ctr"/>
          <a:r>
            <a:rPr lang="id-ID" sz="900" baseline="0">
              <a:latin typeface="Arial" panose="020B0604020202020204" pitchFamily="34" charset="0"/>
              <a:cs typeface="Arial" panose="020B0604020202020204" pitchFamily="34" charset="0"/>
            </a:rPr>
            <a:t>IK : Jumlah Dokumen Perencanaan PSU Perumahan Bersubdisi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296334</xdr:colOff>
      <xdr:row>26</xdr:row>
      <xdr:rowOff>114300</xdr:rowOff>
    </xdr:from>
    <xdr:to>
      <xdr:col>17</xdr:col>
      <xdr:colOff>457200</xdr:colOff>
      <xdr:row>29</xdr:row>
      <xdr:rowOff>63500</xdr:rowOff>
    </xdr:to>
    <xdr:sp macro="" textlink="">
      <xdr:nvSpPr>
        <xdr:cNvPr id="20" name="TextBox 19">
          <a:extLst>
            <a:ext uri="{FF2B5EF4-FFF2-40B4-BE49-F238E27FC236}">
              <a16:creationId xmlns:a16="http://schemas.microsoft.com/office/drawing/2014/main" id="{10A6051A-8A3C-4B49-AFF4-BB41FB4860D5}"/>
            </a:ext>
          </a:extLst>
        </xdr:cNvPr>
        <xdr:cNvSpPr txBox="1"/>
      </xdr:nvSpPr>
      <xdr:spPr>
        <a:xfrm>
          <a:off x="7611534" y="4876800"/>
          <a:ext cx="3208866" cy="520700"/>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Terlaksananya Pembangunan PSU Pada Perumahan Subsidi</a:t>
          </a:r>
        </a:p>
        <a:p>
          <a:pPr algn="ctr"/>
          <a:r>
            <a:rPr lang="id-ID" sz="900" baseline="0">
              <a:latin typeface="Arial" panose="020B0604020202020204" pitchFamily="34" charset="0"/>
              <a:cs typeface="Arial" panose="020B0604020202020204" pitchFamily="34" charset="0"/>
            </a:rPr>
            <a:t>IK : Jumlah PSU Yang Dibangun </a:t>
          </a:r>
          <a:endParaRPr lang="en-ID" sz="900">
            <a:latin typeface="Arial" panose="020B0604020202020204" pitchFamily="34" charset="0"/>
            <a:cs typeface="Arial" panose="020B0604020202020204" pitchFamily="34" charset="0"/>
          </a:endParaRPr>
        </a:p>
      </xdr:txBody>
    </xdr:sp>
    <xdr:clientData/>
  </xdr:twoCellAnchor>
  <xdr:twoCellAnchor>
    <xdr:from>
      <xdr:col>7</xdr:col>
      <xdr:colOff>592666</xdr:colOff>
      <xdr:row>32</xdr:row>
      <xdr:rowOff>69848</xdr:rowOff>
    </xdr:from>
    <xdr:to>
      <xdr:col>11</xdr:col>
      <xdr:colOff>366182</xdr:colOff>
      <xdr:row>38</xdr:row>
      <xdr:rowOff>42332</xdr:rowOff>
    </xdr:to>
    <xdr:sp macro="" textlink="">
      <xdr:nvSpPr>
        <xdr:cNvPr id="21" name="TextBox 20">
          <a:extLst>
            <a:ext uri="{FF2B5EF4-FFF2-40B4-BE49-F238E27FC236}">
              <a16:creationId xmlns:a16="http://schemas.microsoft.com/office/drawing/2014/main" id="{393FC8BC-B9A3-4D24-8AD8-7BFED8D12E3E}"/>
            </a:ext>
          </a:extLst>
        </xdr:cNvPr>
        <xdr:cNvSpPr txBox="1"/>
      </xdr:nvSpPr>
      <xdr:spPr>
        <a:xfrm>
          <a:off x="4859866" y="5975348"/>
          <a:ext cx="2211916" cy="1115484"/>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Penyediaan Rumah Bagi Masyarakat Yang Terkena Relokasi Program Pemerintah Provinsi</a:t>
          </a:r>
        </a:p>
        <a:p>
          <a:pPr algn="ctr"/>
          <a:r>
            <a:rPr lang="id-ID" sz="900" baseline="0">
              <a:latin typeface="Arial" panose="020B0604020202020204" pitchFamily="34" charset="0"/>
              <a:cs typeface="Arial" panose="020B0604020202020204" pitchFamily="34" charset="0"/>
            </a:rPr>
            <a:t>IK : Tingkat Ketersediaan Rumah Bagi Masyarakat Yang Terkena Relokasi Program Pemerintah Provinsi</a:t>
          </a:r>
          <a:endParaRPr lang="en-ID" sz="900">
            <a:latin typeface="Arial" panose="020B0604020202020204" pitchFamily="34" charset="0"/>
            <a:cs typeface="Arial" panose="020B0604020202020204" pitchFamily="34" charset="0"/>
          </a:endParaRPr>
        </a:p>
      </xdr:txBody>
    </xdr:sp>
    <xdr:clientData/>
  </xdr:twoCellAnchor>
  <xdr:twoCellAnchor>
    <xdr:from>
      <xdr:col>7</xdr:col>
      <xdr:colOff>599015</xdr:colOff>
      <xdr:row>42</xdr:row>
      <xdr:rowOff>173566</xdr:rowOff>
    </xdr:from>
    <xdr:to>
      <xdr:col>11</xdr:col>
      <xdr:colOff>378881</xdr:colOff>
      <xdr:row>48</xdr:row>
      <xdr:rowOff>4232</xdr:rowOff>
    </xdr:to>
    <xdr:sp macro="" textlink="">
      <xdr:nvSpPr>
        <xdr:cNvPr id="22" name="TextBox 21">
          <a:extLst>
            <a:ext uri="{FF2B5EF4-FFF2-40B4-BE49-F238E27FC236}">
              <a16:creationId xmlns:a16="http://schemas.microsoft.com/office/drawing/2014/main" id="{6F5DABE6-DE07-482C-A04F-1A86FBD4ED36}"/>
            </a:ext>
          </a:extLst>
        </xdr:cNvPr>
        <xdr:cNvSpPr txBox="1"/>
      </xdr:nvSpPr>
      <xdr:spPr>
        <a:xfrm>
          <a:off x="4866215" y="7984066"/>
          <a:ext cx="2218266" cy="973666"/>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Penyediaan Rumah Bagi Masyarakat Korban Bencana Skala Provinsi</a:t>
          </a:r>
        </a:p>
        <a:p>
          <a:pPr algn="ctr"/>
          <a:r>
            <a:rPr lang="id-ID" sz="900" baseline="0">
              <a:latin typeface="Arial" panose="020B0604020202020204" pitchFamily="34" charset="0"/>
              <a:cs typeface="Arial" panose="020B0604020202020204" pitchFamily="34" charset="0"/>
            </a:rPr>
            <a:t>IK : Tingkat Ketersediaan Rumah Bagi Masyarakat Korban Bencana Skala Provinsi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330198</xdr:colOff>
      <xdr:row>30</xdr:row>
      <xdr:rowOff>8467</xdr:rowOff>
    </xdr:from>
    <xdr:to>
      <xdr:col>17</xdr:col>
      <xdr:colOff>444500</xdr:colOff>
      <xdr:row>33</xdr:row>
      <xdr:rowOff>76201</xdr:rowOff>
    </xdr:to>
    <xdr:sp macro="" textlink="">
      <xdr:nvSpPr>
        <xdr:cNvPr id="23" name="TextBox 22">
          <a:extLst>
            <a:ext uri="{FF2B5EF4-FFF2-40B4-BE49-F238E27FC236}">
              <a16:creationId xmlns:a16="http://schemas.microsoft.com/office/drawing/2014/main" id="{EDFDF235-FE37-4758-87D3-B890C0861C08}"/>
            </a:ext>
          </a:extLst>
        </xdr:cNvPr>
        <xdr:cNvSpPr txBox="1"/>
      </xdr:nvSpPr>
      <xdr:spPr>
        <a:xfrm>
          <a:off x="7645398" y="5532967"/>
          <a:ext cx="3162302" cy="639234"/>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Identifikasi Perumahan Yang Terkena Relokasi Program Pemerintah Provinsi</a:t>
          </a:r>
        </a:p>
        <a:p>
          <a:pPr algn="ctr"/>
          <a:r>
            <a:rPr lang="id-ID" sz="900" baseline="0">
              <a:latin typeface="Arial" panose="020B0604020202020204" pitchFamily="34" charset="0"/>
              <a:cs typeface="Arial" panose="020B0604020202020204" pitchFamily="34" charset="0"/>
            </a:rPr>
            <a:t>IK : Jumlah Rumah Yang Terkena Relokasi Program Pemerintah Provinsi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330200</xdr:colOff>
      <xdr:row>33</xdr:row>
      <xdr:rowOff>160867</xdr:rowOff>
    </xdr:from>
    <xdr:to>
      <xdr:col>17</xdr:col>
      <xdr:colOff>444499</xdr:colOff>
      <xdr:row>37</xdr:row>
      <xdr:rowOff>55032</xdr:rowOff>
    </xdr:to>
    <xdr:sp macro="" textlink="">
      <xdr:nvSpPr>
        <xdr:cNvPr id="24" name="TextBox 23">
          <a:extLst>
            <a:ext uri="{FF2B5EF4-FFF2-40B4-BE49-F238E27FC236}">
              <a16:creationId xmlns:a16="http://schemas.microsoft.com/office/drawing/2014/main" id="{B769199A-3023-4D00-992C-F7D76B81724F}"/>
            </a:ext>
          </a:extLst>
        </xdr:cNvPr>
        <xdr:cNvSpPr txBox="1"/>
      </xdr:nvSpPr>
      <xdr:spPr>
        <a:xfrm>
          <a:off x="7645400" y="6256867"/>
          <a:ext cx="3162299" cy="656165"/>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Identifikasi Lahan-Lahan Potensial Sebagai Lokasi Relokasi Perumahan</a:t>
          </a:r>
        </a:p>
        <a:p>
          <a:pPr algn="ctr"/>
          <a:r>
            <a:rPr lang="id-ID" sz="900" baseline="0">
              <a:latin typeface="Arial" panose="020B0604020202020204" pitchFamily="34" charset="0"/>
              <a:cs typeface="Arial" panose="020B0604020202020204" pitchFamily="34" charset="0"/>
            </a:rPr>
            <a:t>IK : Luas Lahan Potensial Untuk Relokasi Akibat Program Pemerintah Provinsi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334434</xdr:colOff>
      <xdr:row>37</xdr:row>
      <xdr:rowOff>143936</xdr:rowOff>
    </xdr:from>
    <xdr:to>
      <xdr:col>17</xdr:col>
      <xdr:colOff>457199</xdr:colOff>
      <xdr:row>40</xdr:row>
      <xdr:rowOff>126999</xdr:rowOff>
    </xdr:to>
    <xdr:sp macro="" textlink="">
      <xdr:nvSpPr>
        <xdr:cNvPr id="25" name="TextBox 24">
          <a:extLst>
            <a:ext uri="{FF2B5EF4-FFF2-40B4-BE49-F238E27FC236}">
              <a16:creationId xmlns:a16="http://schemas.microsoft.com/office/drawing/2014/main" id="{E2987B17-6AB4-4A88-95CC-B3A7A091D4AC}"/>
            </a:ext>
          </a:extLst>
        </xdr:cNvPr>
        <xdr:cNvSpPr txBox="1"/>
      </xdr:nvSpPr>
      <xdr:spPr>
        <a:xfrm>
          <a:off x="7700434" y="6822019"/>
          <a:ext cx="3191932" cy="522813"/>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Pembangunan Dan Rehab Rumah Yang Terkena Relokasi Program Pemerintah Provinsi</a:t>
          </a:r>
        </a:p>
        <a:p>
          <a:pPr algn="ctr"/>
          <a:r>
            <a:rPr lang="id-ID" sz="900" baseline="0">
              <a:latin typeface="Arial" panose="020B0604020202020204" pitchFamily="34" charset="0"/>
              <a:cs typeface="Arial" panose="020B0604020202020204" pitchFamily="34" charset="0"/>
            </a:rPr>
            <a:t>IK : Jumlah Rumah Yang Dibangun dan Direhab</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355600</xdr:colOff>
      <xdr:row>41</xdr:row>
      <xdr:rowOff>65618</xdr:rowOff>
    </xdr:from>
    <xdr:to>
      <xdr:col>17</xdr:col>
      <xdr:colOff>482600</xdr:colOff>
      <xdr:row>44</xdr:row>
      <xdr:rowOff>12700</xdr:rowOff>
    </xdr:to>
    <xdr:sp macro="" textlink="">
      <xdr:nvSpPr>
        <xdr:cNvPr id="26" name="TextBox 25">
          <a:extLst>
            <a:ext uri="{FF2B5EF4-FFF2-40B4-BE49-F238E27FC236}">
              <a16:creationId xmlns:a16="http://schemas.microsoft.com/office/drawing/2014/main" id="{9923580D-F00D-4E5C-A103-B3E278992CEF}"/>
            </a:ext>
          </a:extLst>
        </xdr:cNvPr>
        <xdr:cNvSpPr txBox="1"/>
      </xdr:nvSpPr>
      <xdr:spPr>
        <a:xfrm>
          <a:off x="7670800" y="7685618"/>
          <a:ext cx="3175000" cy="518582"/>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Identifikasi Perumahan Masyarakat Korban Bencana Provinsi</a:t>
          </a:r>
        </a:p>
        <a:p>
          <a:pPr algn="ctr"/>
          <a:r>
            <a:rPr lang="id-ID" sz="900" baseline="0">
              <a:latin typeface="Arial" panose="020B0604020202020204" pitchFamily="34" charset="0"/>
              <a:cs typeface="Arial" panose="020B0604020202020204" pitchFamily="34" charset="0"/>
            </a:rPr>
            <a:t>IK : Jumlah Rumah Yang Terkena Bencana Provinsi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355600</xdr:colOff>
      <xdr:row>44</xdr:row>
      <xdr:rowOff>88903</xdr:rowOff>
    </xdr:from>
    <xdr:to>
      <xdr:col>17</xdr:col>
      <xdr:colOff>469899</xdr:colOff>
      <xdr:row>47</xdr:row>
      <xdr:rowOff>152401</xdr:rowOff>
    </xdr:to>
    <xdr:sp macro="" textlink="">
      <xdr:nvSpPr>
        <xdr:cNvPr id="27" name="TextBox 26">
          <a:extLst>
            <a:ext uri="{FF2B5EF4-FFF2-40B4-BE49-F238E27FC236}">
              <a16:creationId xmlns:a16="http://schemas.microsoft.com/office/drawing/2014/main" id="{657247C1-CA12-4FAD-9168-19D2D3921CA7}"/>
            </a:ext>
          </a:extLst>
        </xdr:cNvPr>
        <xdr:cNvSpPr txBox="1"/>
      </xdr:nvSpPr>
      <xdr:spPr>
        <a:xfrm>
          <a:off x="7670800" y="8280403"/>
          <a:ext cx="3162299" cy="634998"/>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Identifikasi Lahan-Lahan Potensial  sebagai Lokasi Relokasi Masyarakat Korban Bencana Provinsi</a:t>
          </a:r>
        </a:p>
        <a:p>
          <a:pPr algn="ctr"/>
          <a:r>
            <a:rPr lang="id-ID" sz="900" baseline="0">
              <a:latin typeface="Arial" panose="020B0604020202020204" pitchFamily="34" charset="0"/>
              <a:cs typeface="Arial" panose="020B0604020202020204" pitchFamily="34" charset="0"/>
            </a:rPr>
            <a:t>IK : Luas Lahan Potensial Untuk Relokasi Korban Bencana Provinsi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366182</xdr:colOff>
      <xdr:row>48</xdr:row>
      <xdr:rowOff>52917</xdr:rowOff>
    </xdr:from>
    <xdr:to>
      <xdr:col>17</xdr:col>
      <xdr:colOff>482599</xdr:colOff>
      <xdr:row>50</xdr:row>
      <xdr:rowOff>88900</xdr:rowOff>
    </xdr:to>
    <xdr:sp macro="" textlink="">
      <xdr:nvSpPr>
        <xdr:cNvPr id="28" name="TextBox 27">
          <a:extLst>
            <a:ext uri="{FF2B5EF4-FFF2-40B4-BE49-F238E27FC236}">
              <a16:creationId xmlns:a16="http://schemas.microsoft.com/office/drawing/2014/main" id="{E842237E-2C0A-4135-8D09-B384C1DC4815}"/>
            </a:ext>
          </a:extLst>
        </xdr:cNvPr>
        <xdr:cNvSpPr txBox="1"/>
      </xdr:nvSpPr>
      <xdr:spPr>
        <a:xfrm>
          <a:off x="7681382" y="9006417"/>
          <a:ext cx="3164417" cy="416983"/>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Pembangunan dan Rehab Rumah Korban Bencana</a:t>
          </a:r>
        </a:p>
        <a:p>
          <a:pPr algn="ctr"/>
          <a:r>
            <a:rPr lang="id-ID" sz="900" baseline="0">
              <a:latin typeface="Arial" panose="020B0604020202020204" pitchFamily="34" charset="0"/>
              <a:cs typeface="Arial" panose="020B0604020202020204" pitchFamily="34" charset="0"/>
            </a:rPr>
            <a:t>IK : Jumlah Rumah Yang Dibangun dan Direhab</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29633</xdr:colOff>
      <xdr:row>51</xdr:row>
      <xdr:rowOff>71967</xdr:rowOff>
    </xdr:from>
    <xdr:to>
      <xdr:col>11</xdr:col>
      <xdr:colOff>408516</xdr:colOff>
      <xdr:row>56</xdr:row>
      <xdr:rowOff>38100</xdr:rowOff>
    </xdr:to>
    <xdr:sp macro="" textlink="">
      <xdr:nvSpPr>
        <xdr:cNvPr id="29" name="TextBox 28">
          <a:extLst>
            <a:ext uri="{FF2B5EF4-FFF2-40B4-BE49-F238E27FC236}">
              <a16:creationId xmlns:a16="http://schemas.microsoft.com/office/drawing/2014/main" id="{EB38A282-0F09-49B5-A065-35D1C3E27EDE}"/>
            </a:ext>
          </a:extLst>
        </xdr:cNvPr>
        <xdr:cNvSpPr txBox="1"/>
      </xdr:nvSpPr>
      <xdr:spPr>
        <a:xfrm>
          <a:off x="4906433" y="9596967"/>
          <a:ext cx="2207683" cy="918633"/>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Perencanaan Penatagunaan Tanah, Pengelolaan Tanah Kosong, Redistribusi Tanah dan Penetapan Tanah Ulayat</a:t>
          </a:r>
        </a:p>
        <a:p>
          <a:pPr algn="ctr"/>
          <a:r>
            <a:rPr lang="id-ID" sz="900" baseline="0">
              <a:latin typeface="Arial" panose="020B0604020202020204" pitchFamily="34" charset="0"/>
              <a:cs typeface="Arial" panose="020B0604020202020204" pitchFamily="34" charset="0"/>
            </a:rPr>
            <a:t>IK : Jumlah Dokumen Perencanaan Penggunaan Tanah</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14817</xdr:colOff>
      <xdr:row>57</xdr:row>
      <xdr:rowOff>188385</xdr:rowOff>
    </xdr:from>
    <xdr:to>
      <xdr:col>11</xdr:col>
      <xdr:colOff>393700</xdr:colOff>
      <xdr:row>62</xdr:row>
      <xdr:rowOff>29634</xdr:rowOff>
    </xdr:to>
    <xdr:sp macro="" textlink="">
      <xdr:nvSpPr>
        <xdr:cNvPr id="30" name="TextBox 29">
          <a:extLst>
            <a:ext uri="{FF2B5EF4-FFF2-40B4-BE49-F238E27FC236}">
              <a16:creationId xmlns:a16="http://schemas.microsoft.com/office/drawing/2014/main" id="{A7A945AC-6E6D-491F-B5BA-77BC169E7FA4}"/>
            </a:ext>
          </a:extLst>
        </xdr:cNvPr>
        <xdr:cNvSpPr txBox="1"/>
      </xdr:nvSpPr>
      <xdr:spPr>
        <a:xfrm>
          <a:off x="4891617" y="10856385"/>
          <a:ext cx="2207683" cy="793749"/>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Pengelolaan Izin Lokasi dan Pengadaan Tanah Untuk Kepentingan Umum</a:t>
          </a:r>
        </a:p>
        <a:p>
          <a:pPr algn="ctr"/>
          <a:r>
            <a:rPr lang="id-ID" sz="900" baseline="0">
              <a:latin typeface="Arial" panose="020B0604020202020204" pitchFamily="34" charset="0"/>
              <a:cs typeface="Arial" panose="020B0604020202020204" pitchFamily="34" charset="0"/>
            </a:rPr>
            <a:t>IK : Persentase Fasilitasi Pengadaan Tanah</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16934</xdr:colOff>
      <xdr:row>63</xdr:row>
      <xdr:rowOff>183190</xdr:rowOff>
    </xdr:from>
    <xdr:to>
      <xdr:col>11</xdr:col>
      <xdr:colOff>412750</xdr:colOff>
      <xdr:row>69</xdr:row>
      <xdr:rowOff>11548</xdr:rowOff>
    </xdr:to>
    <xdr:sp macro="" textlink="">
      <xdr:nvSpPr>
        <xdr:cNvPr id="31" name="TextBox 30">
          <a:extLst>
            <a:ext uri="{FF2B5EF4-FFF2-40B4-BE49-F238E27FC236}">
              <a16:creationId xmlns:a16="http://schemas.microsoft.com/office/drawing/2014/main" id="{9FAE92B9-930E-473C-8D4A-4EF061714AA2}"/>
            </a:ext>
          </a:extLst>
        </xdr:cNvPr>
        <xdr:cNvSpPr txBox="1"/>
      </xdr:nvSpPr>
      <xdr:spPr>
        <a:xfrm>
          <a:off x="4912207" y="11832554"/>
          <a:ext cx="2231543" cy="936721"/>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Penyelesaian Sengketa Tanah, Ganti Kerugian Tanah dan Kelebihan Maksimum dan Tanah Absentee</a:t>
          </a:r>
        </a:p>
        <a:p>
          <a:pPr algn="ctr"/>
          <a:r>
            <a:rPr lang="id-ID" sz="900" baseline="0">
              <a:latin typeface="Arial" panose="020B0604020202020204" pitchFamily="34" charset="0"/>
              <a:cs typeface="Arial" panose="020B0604020202020204" pitchFamily="34" charset="0"/>
            </a:rPr>
            <a:t>IK : Persentase Fasilitasi Masalah Pertanahan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378884</xdr:colOff>
      <xdr:row>51</xdr:row>
      <xdr:rowOff>80434</xdr:rowOff>
    </xdr:from>
    <xdr:to>
      <xdr:col>17</xdr:col>
      <xdr:colOff>469900</xdr:colOff>
      <xdr:row>54</xdr:row>
      <xdr:rowOff>173182</xdr:rowOff>
    </xdr:to>
    <xdr:sp macro="" textlink="">
      <xdr:nvSpPr>
        <xdr:cNvPr id="32" name="TextBox 31">
          <a:extLst>
            <a:ext uri="{FF2B5EF4-FFF2-40B4-BE49-F238E27FC236}">
              <a16:creationId xmlns:a16="http://schemas.microsoft.com/office/drawing/2014/main" id="{1713FF30-02CC-434B-9ED4-EED40985C67F}"/>
            </a:ext>
          </a:extLst>
        </xdr:cNvPr>
        <xdr:cNvSpPr txBox="1"/>
      </xdr:nvSpPr>
      <xdr:spPr>
        <a:xfrm>
          <a:off x="7721793" y="9513070"/>
          <a:ext cx="3150562" cy="646930"/>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Pembinaan Penetapan Subjek Objek Redistribusi Tanah</a:t>
          </a:r>
        </a:p>
        <a:p>
          <a:pPr algn="ctr"/>
          <a:r>
            <a:rPr lang="id-ID" sz="900" baseline="0">
              <a:latin typeface="Arial" panose="020B0604020202020204" pitchFamily="34" charset="0"/>
              <a:cs typeface="Arial" panose="020B0604020202020204" pitchFamily="34" charset="0"/>
            </a:rPr>
            <a:t>IK : Jumlah Pembinaan Penetapan Subjek dan Objek Redistribusi Tanah</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378882</xdr:colOff>
      <xdr:row>55</xdr:row>
      <xdr:rowOff>54844</xdr:rowOff>
    </xdr:from>
    <xdr:to>
      <xdr:col>17</xdr:col>
      <xdr:colOff>469899</xdr:colOff>
      <xdr:row>57</xdr:row>
      <xdr:rowOff>86596</xdr:rowOff>
    </xdr:to>
    <xdr:sp macro="" textlink="">
      <xdr:nvSpPr>
        <xdr:cNvPr id="33" name="TextBox 32">
          <a:extLst>
            <a:ext uri="{FF2B5EF4-FFF2-40B4-BE49-F238E27FC236}">
              <a16:creationId xmlns:a16="http://schemas.microsoft.com/office/drawing/2014/main" id="{2A1670F1-579A-4B3D-AF3D-97EEF7F4E7BE}"/>
            </a:ext>
          </a:extLst>
        </xdr:cNvPr>
        <xdr:cNvSpPr txBox="1"/>
      </xdr:nvSpPr>
      <xdr:spPr>
        <a:xfrm>
          <a:off x="7721791" y="10226389"/>
          <a:ext cx="3150563" cy="401207"/>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Penyusunan Perencanaan Penggunaan Tanah</a:t>
          </a:r>
        </a:p>
        <a:p>
          <a:pPr algn="ctr"/>
          <a:r>
            <a:rPr lang="id-ID" sz="900" baseline="0">
              <a:latin typeface="Arial" panose="020B0604020202020204" pitchFamily="34" charset="0"/>
              <a:cs typeface="Arial" panose="020B0604020202020204" pitchFamily="34" charset="0"/>
            </a:rPr>
            <a:t>IK : Jml Penyusunan Perencanaan Penggunaan Tanah</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391584</xdr:colOff>
      <xdr:row>58</xdr:row>
      <xdr:rowOff>24243</xdr:rowOff>
    </xdr:from>
    <xdr:to>
      <xdr:col>17</xdr:col>
      <xdr:colOff>469899</xdr:colOff>
      <xdr:row>60</xdr:row>
      <xdr:rowOff>57727</xdr:rowOff>
    </xdr:to>
    <xdr:sp macro="" textlink="">
      <xdr:nvSpPr>
        <xdr:cNvPr id="34" name="TextBox 33">
          <a:extLst>
            <a:ext uri="{FF2B5EF4-FFF2-40B4-BE49-F238E27FC236}">
              <a16:creationId xmlns:a16="http://schemas.microsoft.com/office/drawing/2014/main" id="{4A1D48C2-35B3-42F8-82F4-1DF3DECD7EC4}"/>
            </a:ext>
          </a:extLst>
        </xdr:cNvPr>
        <xdr:cNvSpPr txBox="1"/>
      </xdr:nvSpPr>
      <xdr:spPr>
        <a:xfrm>
          <a:off x="7734493" y="10749970"/>
          <a:ext cx="3137861" cy="402939"/>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Peningkatan Pembinaan dan Menetapkan Izin Lokasi</a:t>
          </a:r>
        </a:p>
        <a:p>
          <a:pPr algn="ctr"/>
          <a:r>
            <a:rPr lang="id-ID" sz="900" baseline="0">
              <a:latin typeface="Arial" panose="020B0604020202020204" pitchFamily="34" charset="0"/>
              <a:cs typeface="Arial" panose="020B0604020202020204" pitchFamily="34" charset="0"/>
            </a:rPr>
            <a:t>IK : Jumlah Izin Lokasi Yang Ditangani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412752</xdr:colOff>
      <xdr:row>64</xdr:row>
      <xdr:rowOff>27711</xdr:rowOff>
    </xdr:from>
    <xdr:to>
      <xdr:col>17</xdr:col>
      <xdr:colOff>457200</xdr:colOff>
      <xdr:row>66</xdr:row>
      <xdr:rowOff>40411</xdr:rowOff>
    </xdr:to>
    <xdr:sp macro="" textlink="">
      <xdr:nvSpPr>
        <xdr:cNvPr id="35" name="TextBox 34">
          <a:extLst>
            <a:ext uri="{FF2B5EF4-FFF2-40B4-BE49-F238E27FC236}">
              <a16:creationId xmlns:a16="http://schemas.microsoft.com/office/drawing/2014/main" id="{78B57425-5216-4CFA-8614-CDCE547377E4}"/>
            </a:ext>
          </a:extLst>
        </xdr:cNvPr>
        <xdr:cNvSpPr txBox="1"/>
      </xdr:nvSpPr>
      <xdr:spPr>
        <a:xfrm>
          <a:off x="7755661" y="11861802"/>
          <a:ext cx="3103994" cy="382154"/>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Penanganan Masalah Tanah</a:t>
          </a:r>
        </a:p>
        <a:p>
          <a:pPr algn="ctr"/>
          <a:r>
            <a:rPr lang="id-ID" sz="900" baseline="0">
              <a:latin typeface="Arial" panose="020B0604020202020204" pitchFamily="34" charset="0"/>
              <a:cs typeface="Arial" panose="020B0604020202020204" pitchFamily="34" charset="0"/>
            </a:rPr>
            <a:t>IK : Jumlah Masalah Tanah Yang Ditangani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412750</xdr:colOff>
      <xdr:row>66</xdr:row>
      <xdr:rowOff>139701</xdr:rowOff>
    </xdr:from>
    <xdr:to>
      <xdr:col>17</xdr:col>
      <xdr:colOff>457199</xdr:colOff>
      <xdr:row>68</xdr:row>
      <xdr:rowOff>148167</xdr:rowOff>
    </xdr:to>
    <xdr:sp macro="" textlink="">
      <xdr:nvSpPr>
        <xdr:cNvPr id="36" name="TextBox 35">
          <a:extLst>
            <a:ext uri="{FF2B5EF4-FFF2-40B4-BE49-F238E27FC236}">
              <a16:creationId xmlns:a16="http://schemas.microsoft.com/office/drawing/2014/main" id="{719A2517-9C3E-4EAD-8BF5-339339A8FB43}"/>
            </a:ext>
          </a:extLst>
        </xdr:cNvPr>
        <xdr:cNvSpPr txBox="1"/>
      </xdr:nvSpPr>
      <xdr:spPr>
        <a:xfrm>
          <a:off x="7778750" y="12035368"/>
          <a:ext cx="3113616" cy="368299"/>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Penanganan Konflik Pertanahan</a:t>
          </a:r>
        </a:p>
        <a:p>
          <a:pPr algn="ctr"/>
          <a:r>
            <a:rPr lang="id-ID" sz="900" baseline="0">
              <a:latin typeface="Arial" panose="020B0604020202020204" pitchFamily="34" charset="0"/>
              <a:cs typeface="Arial" panose="020B0604020202020204" pitchFamily="34" charset="0"/>
            </a:rPr>
            <a:t>IK : Jumlah Konflik Tanah Yang Ditangani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391584</xdr:colOff>
      <xdr:row>60</xdr:row>
      <xdr:rowOff>151059</xdr:rowOff>
    </xdr:from>
    <xdr:to>
      <xdr:col>17</xdr:col>
      <xdr:colOff>469900</xdr:colOff>
      <xdr:row>63</xdr:row>
      <xdr:rowOff>1</xdr:rowOff>
    </xdr:to>
    <xdr:sp macro="" textlink="">
      <xdr:nvSpPr>
        <xdr:cNvPr id="37" name="TextBox 36">
          <a:extLst>
            <a:ext uri="{FF2B5EF4-FFF2-40B4-BE49-F238E27FC236}">
              <a16:creationId xmlns:a16="http://schemas.microsoft.com/office/drawing/2014/main" id="{9453C696-C0B0-4338-AFCF-65B28AB312E6}"/>
            </a:ext>
          </a:extLst>
        </xdr:cNvPr>
        <xdr:cNvSpPr txBox="1"/>
      </xdr:nvSpPr>
      <xdr:spPr>
        <a:xfrm>
          <a:off x="7734493" y="11246241"/>
          <a:ext cx="3137862" cy="403124"/>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Peningkatan Pengelolaan Pengadaan Tanah</a:t>
          </a:r>
        </a:p>
        <a:p>
          <a:pPr algn="ctr"/>
          <a:r>
            <a:rPr lang="id-ID" sz="900" baseline="0">
              <a:latin typeface="Arial" panose="020B0604020202020204" pitchFamily="34" charset="0"/>
              <a:cs typeface="Arial" panose="020B0604020202020204" pitchFamily="34" charset="0"/>
            </a:rPr>
            <a:t>IK : Jumlah Fasilitasi Pelaksanaan Pengadaan Tanah</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8466</xdr:colOff>
      <xdr:row>71</xdr:row>
      <xdr:rowOff>175687</xdr:rowOff>
    </xdr:from>
    <xdr:to>
      <xdr:col>11</xdr:col>
      <xdr:colOff>404282</xdr:colOff>
      <xdr:row>75</xdr:row>
      <xdr:rowOff>156886</xdr:rowOff>
    </xdr:to>
    <xdr:sp macro="" textlink="">
      <xdr:nvSpPr>
        <xdr:cNvPr id="38" name="TextBox 37">
          <a:extLst>
            <a:ext uri="{FF2B5EF4-FFF2-40B4-BE49-F238E27FC236}">
              <a16:creationId xmlns:a16="http://schemas.microsoft.com/office/drawing/2014/main" id="{00AEDDEE-8AA8-498B-A32E-B2F366C6E857}"/>
            </a:ext>
          </a:extLst>
        </xdr:cNvPr>
        <xdr:cNvSpPr txBox="1"/>
      </xdr:nvSpPr>
      <xdr:spPr>
        <a:xfrm>
          <a:off x="4909172" y="13443452"/>
          <a:ext cx="2233581" cy="728258"/>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Kualitas Perencanaan Organisasi</a:t>
          </a:r>
        </a:p>
        <a:p>
          <a:pPr algn="ctr"/>
          <a:r>
            <a:rPr lang="id-ID" sz="900" baseline="0">
              <a:latin typeface="Arial" panose="020B0604020202020204" pitchFamily="34" charset="0"/>
              <a:cs typeface="Arial" panose="020B0604020202020204" pitchFamily="34" charset="0"/>
            </a:rPr>
            <a:t>IK : Nilai Komponen Perencanaan pada Evaluasi SAKIP</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8467</xdr:colOff>
      <xdr:row>90</xdr:row>
      <xdr:rowOff>112178</xdr:rowOff>
    </xdr:from>
    <xdr:to>
      <xdr:col>11</xdr:col>
      <xdr:colOff>404283</xdr:colOff>
      <xdr:row>94</xdr:row>
      <xdr:rowOff>5767</xdr:rowOff>
    </xdr:to>
    <xdr:sp macro="" textlink="">
      <xdr:nvSpPr>
        <xdr:cNvPr id="39" name="TextBox 38">
          <a:extLst>
            <a:ext uri="{FF2B5EF4-FFF2-40B4-BE49-F238E27FC236}">
              <a16:creationId xmlns:a16="http://schemas.microsoft.com/office/drawing/2014/main" id="{C6073AFC-2EAC-4883-B6B0-D1EB71FE9D3B}"/>
            </a:ext>
          </a:extLst>
        </xdr:cNvPr>
        <xdr:cNvSpPr txBox="1"/>
      </xdr:nvSpPr>
      <xdr:spPr>
        <a:xfrm>
          <a:off x="4870753" y="16458892"/>
          <a:ext cx="2219173" cy="619304"/>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Kualitas Pelaporan Organisasi</a:t>
          </a:r>
        </a:p>
        <a:p>
          <a:pPr algn="ctr"/>
          <a:r>
            <a:rPr lang="id-ID" sz="900" baseline="0">
              <a:latin typeface="Arial" panose="020B0604020202020204" pitchFamily="34" charset="0"/>
              <a:cs typeface="Arial" panose="020B0604020202020204" pitchFamily="34" charset="0"/>
            </a:rPr>
            <a:t>IK : Nilai Komponen Pelaporan pada Evaluasi SAKIP</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5140</xdr:colOff>
      <xdr:row>103</xdr:row>
      <xdr:rowOff>15117</xdr:rowOff>
    </xdr:from>
    <xdr:to>
      <xdr:col>11</xdr:col>
      <xdr:colOff>400956</xdr:colOff>
      <xdr:row>106</xdr:row>
      <xdr:rowOff>134587</xdr:rowOff>
    </xdr:to>
    <xdr:sp macro="" textlink="">
      <xdr:nvSpPr>
        <xdr:cNvPr id="40" name="TextBox 39">
          <a:extLst>
            <a:ext uri="{FF2B5EF4-FFF2-40B4-BE49-F238E27FC236}">
              <a16:creationId xmlns:a16="http://schemas.microsoft.com/office/drawing/2014/main" id="{3E783AD9-5117-4172-BD27-97C1A02331BD}"/>
            </a:ext>
          </a:extLst>
        </xdr:cNvPr>
        <xdr:cNvSpPr txBox="1"/>
      </xdr:nvSpPr>
      <xdr:spPr>
        <a:xfrm>
          <a:off x="4867426" y="18720403"/>
          <a:ext cx="2219173" cy="663755"/>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Pengawasan Internal Organisasi</a:t>
          </a:r>
        </a:p>
        <a:p>
          <a:pPr algn="ctr"/>
          <a:r>
            <a:rPr lang="id-ID" sz="900" baseline="0">
              <a:latin typeface="Arial" panose="020B0604020202020204" pitchFamily="34" charset="0"/>
              <a:cs typeface="Arial" panose="020B0604020202020204" pitchFamily="34" charset="0"/>
            </a:rPr>
            <a:t>IK : Nilai Komponen Evaluasi Internal pada Evaluasi SAKIP</a:t>
          </a:r>
          <a:endParaRPr lang="en-ID" sz="900">
            <a:latin typeface="Arial" panose="020B0604020202020204" pitchFamily="34" charset="0"/>
            <a:cs typeface="Arial" panose="020B0604020202020204" pitchFamily="34" charset="0"/>
          </a:endParaRPr>
        </a:p>
      </xdr:txBody>
    </xdr:sp>
    <xdr:clientData/>
  </xdr:twoCellAnchor>
  <xdr:twoCellAnchor>
    <xdr:from>
      <xdr:col>7</xdr:col>
      <xdr:colOff>603856</xdr:colOff>
      <xdr:row>112</xdr:row>
      <xdr:rowOff>83784</xdr:rowOff>
    </xdr:from>
    <xdr:to>
      <xdr:col>11</xdr:col>
      <xdr:colOff>391886</xdr:colOff>
      <xdr:row>118</xdr:row>
      <xdr:rowOff>9072</xdr:rowOff>
    </xdr:to>
    <xdr:sp macro="" textlink="">
      <xdr:nvSpPr>
        <xdr:cNvPr id="41" name="TextBox 40">
          <a:extLst>
            <a:ext uri="{FF2B5EF4-FFF2-40B4-BE49-F238E27FC236}">
              <a16:creationId xmlns:a16="http://schemas.microsoft.com/office/drawing/2014/main" id="{E99CD410-4671-4028-B997-A0D31D286CF8}"/>
            </a:ext>
          </a:extLst>
        </xdr:cNvPr>
        <xdr:cNvSpPr txBox="1"/>
      </xdr:nvSpPr>
      <xdr:spPr>
        <a:xfrm>
          <a:off x="4858356" y="20421927"/>
          <a:ext cx="2219173" cy="1013859"/>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Penempatan Pegawai Sesuai Dengan Peta Jabatan</a:t>
          </a:r>
        </a:p>
        <a:p>
          <a:pPr algn="ctr"/>
          <a:r>
            <a:rPr lang="id-ID" sz="900" baseline="0">
              <a:latin typeface="Arial" panose="020B0604020202020204" pitchFamily="34" charset="0"/>
              <a:cs typeface="Arial" panose="020B0604020202020204" pitchFamily="34" charset="0"/>
            </a:rPr>
            <a:t>IK : 1. Persentase Pegawai Yang Penempatannya Sesuai Dengan Peta Jabatan atau Persentase Keterisian Peta Jabatan</a:t>
          </a:r>
        </a:p>
      </xdr:txBody>
    </xdr:sp>
    <xdr:clientData/>
  </xdr:twoCellAnchor>
  <xdr:twoCellAnchor>
    <xdr:from>
      <xdr:col>12</xdr:col>
      <xdr:colOff>425450</xdr:colOff>
      <xdr:row>69</xdr:row>
      <xdr:rowOff>61384</xdr:rowOff>
    </xdr:from>
    <xdr:to>
      <xdr:col>17</xdr:col>
      <xdr:colOff>457199</xdr:colOff>
      <xdr:row>74</xdr:row>
      <xdr:rowOff>14941</xdr:rowOff>
    </xdr:to>
    <xdr:sp macro="" textlink="">
      <xdr:nvSpPr>
        <xdr:cNvPr id="42" name="TextBox 41">
          <a:extLst>
            <a:ext uri="{FF2B5EF4-FFF2-40B4-BE49-F238E27FC236}">
              <a16:creationId xmlns:a16="http://schemas.microsoft.com/office/drawing/2014/main" id="{D9A09C39-2028-4BEA-98DA-58A99BA8B752}"/>
            </a:ext>
          </a:extLst>
        </xdr:cNvPr>
        <xdr:cNvSpPr txBox="1"/>
      </xdr:nvSpPr>
      <xdr:spPr>
        <a:xfrm>
          <a:off x="7776509" y="12955619"/>
          <a:ext cx="3094690" cy="887381"/>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Tersusunnya Dokumen Perangkat Daerah Tepat Waktu</a:t>
          </a:r>
        </a:p>
        <a:p>
          <a:pPr algn="ctr"/>
          <a:r>
            <a:rPr lang="id-ID" sz="900" baseline="0">
              <a:latin typeface="Arial" panose="020B0604020202020204" pitchFamily="34" charset="0"/>
              <a:cs typeface="Arial" panose="020B0604020202020204" pitchFamily="34" charset="0"/>
            </a:rPr>
            <a:t>IK : Jumlah Dokumen Perangkat Daerah Yang Disusun Tepat Waktu (Renstra, PK, RKT, Renja, Renja Perubahan, Rencana Aksi, RKA, IKU, IKI, RKA Perubahan, DPA, DPPA)</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434521</xdr:colOff>
      <xdr:row>74</xdr:row>
      <xdr:rowOff>105536</xdr:rowOff>
    </xdr:from>
    <xdr:to>
      <xdr:col>17</xdr:col>
      <xdr:colOff>453570</xdr:colOff>
      <xdr:row>78</xdr:row>
      <xdr:rowOff>0</xdr:rowOff>
    </xdr:to>
    <xdr:sp macro="" textlink="">
      <xdr:nvSpPr>
        <xdr:cNvPr id="43" name="TextBox 42">
          <a:extLst>
            <a:ext uri="{FF2B5EF4-FFF2-40B4-BE49-F238E27FC236}">
              <a16:creationId xmlns:a16="http://schemas.microsoft.com/office/drawing/2014/main" id="{07BA0114-7217-44CF-9DB3-CF6D61F8EC07}"/>
            </a:ext>
          </a:extLst>
        </xdr:cNvPr>
        <xdr:cNvSpPr txBox="1"/>
      </xdr:nvSpPr>
      <xdr:spPr>
        <a:xfrm>
          <a:off x="7777430" y="13786900"/>
          <a:ext cx="3078595" cy="633373"/>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Keselarasan antar dokumen perencanaan perangkat daerah</a:t>
          </a:r>
        </a:p>
        <a:p>
          <a:pPr algn="ctr"/>
          <a:r>
            <a:rPr lang="id-ID" sz="900" baseline="0">
              <a:latin typeface="Arial" panose="020B0604020202020204" pitchFamily="34" charset="0"/>
              <a:cs typeface="Arial" panose="020B0604020202020204" pitchFamily="34" charset="0"/>
            </a:rPr>
            <a:t>IK : Persentase keselarasan antar dokumen perencanaan perangkat daerah</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452663</xdr:colOff>
      <xdr:row>85</xdr:row>
      <xdr:rowOff>163019</xdr:rowOff>
    </xdr:from>
    <xdr:to>
      <xdr:col>17</xdr:col>
      <xdr:colOff>473829</xdr:colOff>
      <xdr:row>90</xdr:row>
      <xdr:rowOff>27216</xdr:rowOff>
    </xdr:to>
    <xdr:sp macro="" textlink="">
      <xdr:nvSpPr>
        <xdr:cNvPr id="44" name="TextBox 43">
          <a:extLst>
            <a:ext uri="{FF2B5EF4-FFF2-40B4-BE49-F238E27FC236}">
              <a16:creationId xmlns:a16="http://schemas.microsoft.com/office/drawing/2014/main" id="{CE160BE9-1517-4005-B9CA-2B3E9DD6821D}"/>
            </a:ext>
          </a:extLst>
        </xdr:cNvPr>
        <xdr:cNvSpPr txBox="1"/>
      </xdr:nvSpPr>
      <xdr:spPr>
        <a:xfrm>
          <a:off x="7746092" y="15602590"/>
          <a:ext cx="3060094" cy="771340"/>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Tersusunnya Dokumen Pelaporan Organisasi Tepat Waktu</a:t>
          </a:r>
        </a:p>
        <a:p>
          <a:pPr algn="ctr"/>
          <a:r>
            <a:rPr lang="id-ID" sz="900" baseline="0">
              <a:latin typeface="Arial" panose="020B0604020202020204" pitchFamily="34" charset="0"/>
              <a:cs typeface="Arial" panose="020B0604020202020204" pitchFamily="34" charset="0"/>
            </a:rPr>
            <a:t>IK : Jumlah Dokumen Pelaporan Organisasi Yang Disusun Tepat Waktu (laporan kinerja, LPPD, LKPJ, Laporan Keuangan, Laporan Manajerial, Laporan BMD)</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454177</xdr:colOff>
      <xdr:row>90</xdr:row>
      <xdr:rowOff>120346</xdr:rowOff>
    </xdr:from>
    <xdr:to>
      <xdr:col>17</xdr:col>
      <xdr:colOff>475343</xdr:colOff>
      <xdr:row>94</xdr:row>
      <xdr:rowOff>27214</xdr:rowOff>
    </xdr:to>
    <xdr:sp macro="" textlink="">
      <xdr:nvSpPr>
        <xdr:cNvPr id="45" name="TextBox 44">
          <a:extLst>
            <a:ext uri="{FF2B5EF4-FFF2-40B4-BE49-F238E27FC236}">
              <a16:creationId xmlns:a16="http://schemas.microsoft.com/office/drawing/2014/main" id="{BDB8BFA3-50B6-4707-8AE2-FC441EF445E4}"/>
            </a:ext>
          </a:extLst>
        </xdr:cNvPr>
        <xdr:cNvSpPr txBox="1"/>
      </xdr:nvSpPr>
      <xdr:spPr>
        <a:xfrm>
          <a:off x="7747606" y="16467060"/>
          <a:ext cx="3060094" cy="632583"/>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Kesesuaian Laporan dengan Pedoman penyusunan Laporan</a:t>
          </a:r>
        </a:p>
        <a:p>
          <a:pPr algn="ctr"/>
          <a:r>
            <a:rPr lang="id-ID" sz="900" baseline="0">
              <a:latin typeface="Arial" panose="020B0604020202020204" pitchFamily="34" charset="0"/>
              <a:cs typeface="Arial" panose="020B0604020202020204" pitchFamily="34" charset="0"/>
            </a:rPr>
            <a:t>IK : Persentase Dokumen Pelaporan yang sesuai dengan pedoman penyusunan laporan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474435</xdr:colOff>
      <xdr:row>94</xdr:row>
      <xdr:rowOff>135188</xdr:rowOff>
    </xdr:from>
    <xdr:to>
      <xdr:col>17</xdr:col>
      <xdr:colOff>495601</xdr:colOff>
      <xdr:row>98</xdr:row>
      <xdr:rowOff>13026</xdr:rowOff>
    </xdr:to>
    <xdr:sp macro="" textlink="">
      <xdr:nvSpPr>
        <xdr:cNvPr id="46" name="TextBox 45">
          <a:extLst>
            <a:ext uri="{FF2B5EF4-FFF2-40B4-BE49-F238E27FC236}">
              <a16:creationId xmlns:a16="http://schemas.microsoft.com/office/drawing/2014/main" id="{24A99E3A-59D3-4D4F-B6ED-AC917F9EB646}"/>
            </a:ext>
          </a:extLst>
        </xdr:cNvPr>
        <xdr:cNvSpPr txBox="1"/>
      </xdr:nvSpPr>
      <xdr:spPr>
        <a:xfrm>
          <a:off x="7767864" y="17207617"/>
          <a:ext cx="3060094" cy="603552"/>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Pemahaman Laporan Terhadap Perencanaan Perangkat Daerah</a:t>
          </a:r>
        </a:p>
        <a:p>
          <a:pPr algn="ctr"/>
          <a:r>
            <a:rPr lang="id-ID" sz="900" baseline="0">
              <a:latin typeface="Arial" panose="020B0604020202020204" pitchFamily="34" charset="0"/>
              <a:cs typeface="Arial" panose="020B0604020202020204" pitchFamily="34" charset="0"/>
            </a:rPr>
            <a:t>IK : 1. Persentase Hasil Evaluasi Yang Ditindaklanjuti dalam dokumen perangkat daerah</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483508</xdr:colOff>
      <xdr:row>98</xdr:row>
      <xdr:rowOff>128233</xdr:rowOff>
    </xdr:from>
    <xdr:to>
      <xdr:col>17</xdr:col>
      <xdr:colOff>502557</xdr:colOff>
      <xdr:row>101</xdr:row>
      <xdr:rowOff>61682</xdr:rowOff>
    </xdr:to>
    <xdr:sp macro="" textlink="">
      <xdr:nvSpPr>
        <xdr:cNvPr id="47" name="TextBox 46">
          <a:extLst>
            <a:ext uri="{FF2B5EF4-FFF2-40B4-BE49-F238E27FC236}">
              <a16:creationId xmlns:a16="http://schemas.microsoft.com/office/drawing/2014/main" id="{E0E6C460-924A-48E4-909E-452B8EA1EA18}"/>
            </a:ext>
          </a:extLst>
        </xdr:cNvPr>
        <xdr:cNvSpPr txBox="1"/>
      </xdr:nvSpPr>
      <xdr:spPr>
        <a:xfrm>
          <a:off x="7776937" y="17926376"/>
          <a:ext cx="3057977" cy="477735"/>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kualitas penatausahaan keuangan</a:t>
          </a:r>
        </a:p>
        <a:p>
          <a:pPr algn="ctr"/>
          <a:r>
            <a:rPr lang="id-ID" sz="900" baseline="0">
              <a:latin typeface="Arial" panose="020B0604020202020204" pitchFamily="34" charset="0"/>
              <a:cs typeface="Arial" panose="020B0604020202020204" pitchFamily="34" charset="0"/>
            </a:rPr>
            <a:t>IK : Persentase pengurangan kesalahan hasil verifikasi keuangan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483507</xdr:colOff>
      <xdr:row>101</xdr:row>
      <xdr:rowOff>154846</xdr:rowOff>
    </xdr:from>
    <xdr:to>
      <xdr:col>17</xdr:col>
      <xdr:colOff>515257</xdr:colOff>
      <xdr:row>104</xdr:row>
      <xdr:rowOff>27216</xdr:rowOff>
    </xdr:to>
    <xdr:sp macro="" textlink="">
      <xdr:nvSpPr>
        <xdr:cNvPr id="48" name="TextBox 47">
          <a:extLst>
            <a:ext uri="{FF2B5EF4-FFF2-40B4-BE49-F238E27FC236}">
              <a16:creationId xmlns:a16="http://schemas.microsoft.com/office/drawing/2014/main" id="{99BE3A77-D467-44CE-AE7A-A966B3E047D3}"/>
            </a:ext>
          </a:extLst>
        </xdr:cNvPr>
        <xdr:cNvSpPr txBox="1"/>
      </xdr:nvSpPr>
      <xdr:spPr>
        <a:xfrm>
          <a:off x="7776936" y="18497275"/>
          <a:ext cx="3070678" cy="416655"/>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tindak lanjut temuan pemeriksaan</a:t>
          </a:r>
        </a:p>
        <a:p>
          <a:pPr algn="ctr"/>
          <a:r>
            <a:rPr lang="id-ID" sz="900" baseline="0">
              <a:latin typeface="Arial" panose="020B0604020202020204" pitchFamily="34" charset="0"/>
              <a:cs typeface="Arial" panose="020B0604020202020204" pitchFamily="34" charset="0"/>
            </a:rPr>
            <a:t>IK : Persentase temuan pemeriksaan yang ditindaklanjuti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477103</xdr:colOff>
      <xdr:row>104</xdr:row>
      <xdr:rowOff>141538</xdr:rowOff>
    </xdr:from>
    <xdr:to>
      <xdr:col>17</xdr:col>
      <xdr:colOff>510969</xdr:colOff>
      <xdr:row>108</xdr:row>
      <xdr:rowOff>47827</xdr:rowOff>
    </xdr:to>
    <xdr:sp macro="" textlink="">
      <xdr:nvSpPr>
        <xdr:cNvPr id="50" name="TextBox 49">
          <a:extLst>
            <a:ext uri="{FF2B5EF4-FFF2-40B4-BE49-F238E27FC236}">
              <a16:creationId xmlns:a16="http://schemas.microsoft.com/office/drawing/2014/main" id="{5D27369E-AA49-4855-9A38-B6986A880298}"/>
            </a:ext>
          </a:extLst>
        </xdr:cNvPr>
        <xdr:cNvSpPr txBox="1"/>
      </xdr:nvSpPr>
      <xdr:spPr>
        <a:xfrm>
          <a:off x="7820012" y="19364720"/>
          <a:ext cx="3093412" cy="645198"/>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ASN Yang Mengisi LHKPN/LHKASN tepat waktu</a:t>
          </a:r>
        </a:p>
        <a:p>
          <a:pPr algn="ctr"/>
          <a:r>
            <a:rPr lang="id-ID" sz="900" baseline="0">
              <a:latin typeface="Arial" panose="020B0604020202020204" pitchFamily="34" charset="0"/>
              <a:cs typeface="Arial" panose="020B0604020202020204" pitchFamily="34" charset="0"/>
            </a:rPr>
            <a:t>IK : Jumlah ASN Yang Mengisi LHKPN/LHKASN tepat waktu</a:t>
          </a:r>
          <a:endParaRPr lang="en-ID" sz="900">
            <a:latin typeface="Arial" panose="020B0604020202020204" pitchFamily="34" charset="0"/>
            <a:cs typeface="Arial" panose="020B0604020202020204" pitchFamily="34" charset="0"/>
          </a:endParaRPr>
        </a:p>
      </xdr:txBody>
    </xdr:sp>
    <xdr:clientData/>
  </xdr:twoCellAnchor>
  <xdr:twoCellAnchor>
    <xdr:from>
      <xdr:col>3</xdr:col>
      <xdr:colOff>333375</xdr:colOff>
      <xdr:row>7</xdr:row>
      <xdr:rowOff>0</xdr:rowOff>
    </xdr:from>
    <xdr:to>
      <xdr:col>3</xdr:col>
      <xdr:colOff>349250</xdr:colOff>
      <xdr:row>41</xdr:row>
      <xdr:rowOff>79375</xdr:rowOff>
    </xdr:to>
    <xdr:cxnSp macro="">
      <xdr:nvCxnSpPr>
        <xdr:cNvPr id="52" name="Straight Connector 51">
          <a:extLst>
            <a:ext uri="{FF2B5EF4-FFF2-40B4-BE49-F238E27FC236}">
              <a16:creationId xmlns:a16="http://schemas.microsoft.com/office/drawing/2014/main" id="{1AA4AF02-5CFC-45F0-88F2-36DD087FAD8E}"/>
            </a:ext>
          </a:extLst>
        </xdr:cNvPr>
        <xdr:cNvCxnSpPr/>
      </xdr:nvCxnSpPr>
      <xdr:spPr>
        <a:xfrm>
          <a:off x="2143125" y="1333500"/>
          <a:ext cx="15875" cy="6556375"/>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343647</xdr:colOff>
      <xdr:row>7</xdr:row>
      <xdr:rowOff>14942</xdr:rowOff>
    </xdr:from>
    <xdr:to>
      <xdr:col>3</xdr:col>
      <xdr:colOff>590176</xdr:colOff>
      <xdr:row>7</xdr:row>
      <xdr:rowOff>14942</xdr:rowOff>
    </xdr:to>
    <xdr:cxnSp macro="">
      <xdr:nvCxnSpPr>
        <xdr:cNvPr id="60" name="Straight Arrow Connector 59">
          <a:extLst>
            <a:ext uri="{FF2B5EF4-FFF2-40B4-BE49-F238E27FC236}">
              <a16:creationId xmlns:a16="http://schemas.microsoft.com/office/drawing/2014/main" id="{4691D207-26DE-4E86-BD1A-665D6FDCCDCF}"/>
            </a:ext>
          </a:extLst>
        </xdr:cNvPr>
        <xdr:cNvCxnSpPr/>
      </xdr:nvCxnSpPr>
      <xdr:spPr>
        <a:xfrm>
          <a:off x="2181412" y="1135530"/>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366059</xdr:colOff>
      <xdr:row>21</xdr:row>
      <xdr:rowOff>134471</xdr:rowOff>
    </xdr:from>
    <xdr:to>
      <xdr:col>4</xdr:col>
      <xdr:colOff>0</xdr:colOff>
      <xdr:row>21</xdr:row>
      <xdr:rowOff>134471</xdr:rowOff>
    </xdr:to>
    <xdr:cxnSp macro="">
      <xdr:nvCxnSpPr>
        <xdr:cNvPr id="61" name="Straight Arrow Connector 60">
          <a:extLst>
            <a:ext uri="{FF2B5EF4-FFF2-40B4-BE49-F238E27FC236}">
              <a16:creationId xmlns:a16="http://schemas.microsoft.com/office/drawing/2014/main" id="{E4B6FF45-C298-4678-9418-8B943838315B}"/>
            </a:ext>
          </a:extLst>
        </xdr:cNvPr>
        <xdr:cNvCxnSpPr/>
      </xdr:nvCxnSpPr>
      <xdr:spPr>
        <a:xfrm>
          <a:off x="2203824" y="3869765"/>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358589</xdr:colOff>
      <xdr:row>41</xdr:row>
      <xdr:rowOff>59764</xdr:rowOff>
    </xdr:from>
    <xdr:to>
      <xdr:col>3</xdr:col>
      <xdr:colOff>605118</xdr:colOff>
      <xdr:row>41</xdr:row>
      <xdr:rowOff>59764</xdr:rowOff>
    </xdr:to>
    <xdr:cxnSp macro="">
      <xdr:nvCxnSpPr>
        <xdr:cNvPr id="62" name="Straight Arrow Connector 61">
          <a:extLst>
            <a:ext uri="{FF2B5EF4-FFF2-40B4-BE49-F238E27FC236}">
              <a16:creationId xmlns:a16="http://schemas.microsoft.com/office/drawing/2014/main" id="{F520F470-04DF-4C50-B8E4-D1CC4C94A27F}"/>
            </a:ext>
          </a:extLst>
        </xdr:cNvPr>
        <xdr:cNvCxnSpPr/>
      </xdr:nvCxnSpPr>
      <xdr:spPr>
        <a:xfrm>
          <a:off x="2196354" y="7530352"/>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143741</xdr:colOff>
      <xdr:row>59</xdr:row>
      <xdr:rowOff>104171</xdr:rowOff>
    </xdr:from>
    <xdr:to>
      <xdr:col>4</xdr:col>
      <xdr:colOff>7472</xdr:colOff>
      <xdr:row>59</xdr:row>
      <xdr:rowOff>104589</xdr:rowOff>
    </xdr:to>
    <xdr:cxnSp macro="">
      <xdr:nvCxnSpPr>
        <xdr:cNvPr id="63" name="Straight Arrow Connector 62">
          <a:extLst>
            <a:ext uri="{FF2B5EF4-FFF2-40B4-BE49-F238E27FC236}">
              <a16:creationId xmlns:a16="http://schemas.microsoft.com/office/drawing/2014/main" id="{29A91F7D-9BB7-4A4B-88B2-956511B33105}"/>
            </a:ext>
          </a:extLst>
        </xdr:cNvPr>
        <xdr:cNvCxnSpPr>
          <a:stCxn id="148" idx="3"/>
        </xdr:cNvCxnSpPr>
      </xdr:nvCxnSpPr>
      <xdr:spPr>
        <a:xfrm>
          <a:off x="1953491" y="11343671"/>
          <a:ext cx="466981" cy="418"/>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380999</xdr:colOff>
      <xdr:row>86</xdr:row>
      <xdr:rowOff>179295</xdr:rowOff>
    </xdr:from>
    <xdr:to>
      <xdr:col>4</xdr:col>
      <xdr:colOff>14940</xdr:colOff>
      <xdr:row>86</xdr:row>
      <xdr:rowOff>179295</xdr:rowOff>
    </xdr:to>
    <xdr:cxnSp macro="">
      <xdr:nvCxnSpPr>
        <xdr:cNvPr id="64" name="Straight Arrow Connector 63">
          <a:extLst>
            <a:ext uri="{FF2B5EF4-FFF2-40B4-BE49-F238E27FC236}">
              <a16:creationId xmlns:a16="http://schemas.microsoft.com/office/drawing/2014/main" id="{F6876547-320E-4FA0-A819-A334DC1B5A23}"/>
            </a:ext>
          </a:extLst>
        </xdr:cNvPr>
        <xdr:cNvCxnSpPr/>
      </xdr:nvCxnSpPr>
      <xdr:spPr>
        <a:xfrm>
          <a:off x="2218764" y="16054295"/>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254000</xdr:colOff>
      <xdr:row>4</xdr:row>
      <xdr:rowOff>80818</xdr:rowOff>
    </xdr:from>
    <xdr:to>
      <xdr:col>7</xdr:col>
      <xdr:colOff>254000</xdr:colOff>
      <xdr:row>11</xdr:row>
      <xdr:rowOff>80818</xdr:rowOff>
    </xdr:to>
    <xdr:cxnSp macro="">
      <xdr:nvCxnSpPr>
        <xdr:cNvPr id="95" name="Straight Connector 94">
          <a:extLst>
            <a:ext uri="{FF2B5EF4-FFF2-40B4-BE49-F238E27FC236}">
              <a16:creationId xmlns:a16="http://schemas.microsoft.com/office/drawing/2014/main" id="{EA26DBE4-A05C-4ABF-B236-9F665B8458B3}"/>
            </a:ext>
          </a:extLst>
        </xdr:cNvPr>
        <xdr:cNvCxnSpPr/>
      </xdr:nvCxnSpPr>
      <xdr:spPr>
        <a:xfrm>
          <a:off x="4537364" y="635000"/>
          <a:ext cx="0" cy="1293091"/>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11044</xdr:colOff>
      <xdr:row>7</xdr:row>
      <xdr:rowOff>143566</xdr:rowOff>
    </xdr:from>
    <xdr:to>
      <xdr:col>7</xdr:col>
      <xdr:colOff>257573</xdr:colOff>
      <xdr:row>7</xdr:row>
      <xdr:rowOff>143566</xdr:rowOff>
    </xdr:to>
    <xdr:cxnSp macro="">
      <xdr:nvCxnSpPr>
        <xdr:cNvPr id="99" name="Straight Arrow Connector 98">
          <a:extLst>
            <a:ext uri="{FF2B5EF4-FFF2-40B4-BE49-F238E27FC236}">
              <a16:creationId xmlns:a16="http://schemas.microsoft.com/office/drawing/2014/main" id="{6F4697ED-CA95-4C12-BB85-3CF46E971D51}"/>
            </a:ext>
          </a:extLst>
        </xdr:cNvPr>
        <xdr:cNvCxnSpPr/>
      </xdr:nvCxnSpPr>
      <xdr:spPr>
        <a:xfrm>
          <a:off x="4262783" y="1236870"/>
          <a:ext cx="246529"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265043</xdr:colOff>
      <xdr:row>4</xdr:row>
      <xdr:rowOff>99391</xdr:rowOff>
    </xdr:from>
    <xdr:to>
      <xdr:col>7</xdr:col>
      <xdr:colOff>511572</xdr:colOff>
      <xdr:row>4</xdr:row>
      <xdr:rowOff>99391</xdr:rowOff>
    </xdr:to>
    <xdr:cxnSp macro="">
      <xdr:nvCxnSpPr>
        <xdr:cNvPr id="59" name="Straight Arrow Connector 58">
          <a:extLst>
            <a:ext uri="{FF2B5EF4-FFF2-40B4-BE49-F238E27FC236}">
              <a16:creationId xmlns:a16="http://schemas.microsoft.com/office/drawing/2014/main" id="{8E56091D-33B5-4C1D-A6A2-271948D668F2}"/>
            </a:ext>
          </a:extLst>
        </xdr:cNvPr>
        <xdr:cNvCxnSpPr/>
      </xdr:nvCxnSpPr>
      <xdr:spPr>
        <a:xfrm>
          <a:off x="4516782" y="646043"/>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257314</xdr:colOff>
      <xdr:row>11</xdr:row>
      <xdr:rowOff>64052</xdr:rowOff>
    </xdr:from>
    <xdr:to>
      <xdr:col>7</xdr:col>
      <xdr:colOff>503843</xdr:colOff>
      <xdr:row>11</xdr:row>
      <xdr:rowOff>64052</xdr:rowOff>
    </xdr:to>
    <xdr:cxnSp macro="">
      <xdr:nvCxnSpPr>
        <xdr:cNvPr id="65" name="Straight Arrow Connector 64">
          <a:extLst>
            <a:ext uri="{FF2B5EF4-FFF2-40B4-BE49-F238E27FC236}">
              <a16:creationId xmlns:a16="http://schemas.microsoft.com/office/drawing/2014/main" id="{75033934-FA6F-4871-A36E-834FF2E80D90}"/>
            </a:ext>
          </a:extLst>
        </xdr:cNvPr>
        <xdr:cNvCxnSpPr/>
      </xdr:nvCxnSpPr>
      <xdr:spPr>
        <a:xfrm>
          <a:off x="4509053" y="1886226"/>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596348</xdr:colOff>
      <xdr:row>2</xdr:row>
      <xdr:rowOff>71783</xdr:rowOff>
    </xdr:from>
    <xdr:to>
      <xdr:col>11</xdr:col>
      <xdr:colOff>601870</xdr:colOff>
      <xdr:row>6</xdr:row>
      <xdr:rowOff>27609</xdr:rowOff>
    </xdr:to>
    <xdr:cxnSp macro="">
      <xdr:nvCxnSpPr>
        <xdr:cNvPr id="66" name="Straight Connector 65">
          <a:extLst>
            <a:ext uri="{FF2B5EF4-FFF2-40B4-BE49-F238E27FC236}">
              <a16:creationId xmlns:a16="http://schemas.microsoft.com/office/drawing/2014/main" id="{8774EC8A-3838-4343-993D-8845460261EE}"/>
            </a:ext>
          </a:extLst>
        </xdr:cNvPr>
        <xdr:cNvCxnSpPr/>
      </xdr:nvCxnSpPr>
      <xdr:spPr>
        <a:xfrm>
          <a:off x="7277652" y="254000"/>
          <a:ext cx="5522" cy="684696"/>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353393</xdr:colOff>
      <xdr:row>4</xdr:row>
      <xdr:rowOff>99391</xdr:rowOff>
    </xdr:from>
    <xdr:to>
      <xdr:col>11</xdr:col>
      <xdr:colOff>599922</xdr:colOff>
      <xdr:row>4</xdr:row>
      <xdr:rowOff>99391</xdr:rowOff>
    </xdr:to>
    <xdr:cxnSp macro="">
      <xdr:nvCxnSpPr>
        <xdr:cNvPr id="67" name="Straight Arrow Connector 66">
          <a:extLst>
            <a:ext uri="{FF2B5EF4-FFF2-40B4-BE49-F238E27FC236}">
              <a16:creationId xmlns:a16="http://schemas.microsoft.com/office/drawing/2014/main" id="{175D7F36-6F37-49E4-A77D-07AF048E708A}"/>
            </a:ext>
          </a:extLst>
        </xdr:cNvPr>
        <xdr:cNvCxnSpPr/>
      </xdr:nvCxnSpPr>
      <xdr:spPr>
        <a:xfrm>
          <a:off x="7034697" y="646043"/>
          <a:ext cx="246529"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596348</xdr:colOff>
      <xdr:row>2</xdr:row>
      <xdr:rowOff>88348</xdr:rowOff>
    </xdr:from>
    <xdr:to>
      <xdr:col>12</xdr:col>
      <xdr:colOff>235485</xdr:colOff>
      <xdr:row>2</xdr:row>
      <xdr:rowOff>88348</xdr:rowOff>
    </xdr:to>
    <xdr:cxnSp macro="">
      <xdr:nvCxnSpPr>
        <xdr:cNvPr id="68" name="Straight Arrow Connector 67">
          <a:extLst>
            <a:ext uri="{FF2B5EF4-FFF2-40B4-BE49-F238E27FC236}">
              <a16:creationId xmlns:a16="http://schemas.microsoft.com/office/drawing/2014/main" id="{AD076B56-BFC7-4BDC-A2A2-C683B5FC67DC}"/>
            </a:ext>
          </a:extLst>
        </xdr:cNvPr>
        <xdr:cNvCxnSpPr/>
      </xdr:nvCxnSpPr>
      <xdr:spPr>
        <a:xfrm>
          <a:off x="7277652" y="270565"/>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3312</xdr:colOff>
      <xdr:row>6</xdr:row>
      <xdr:rowOff>3312</xdr:rowOff>
    </xdr:from>
    <xdr:to>
      <xdr:col>12</xdr:col>
      <xdr:colOff>249841</xdr:colOff>
      <xdr:row>6</xdr:row>
      <xdr:rowOff>3312</xdr:rowOff>
    </xdr:to>
    <xdr:cxnSp macro="">
      <xdr:nvCxnSpPr>
        <xdr:cNvPr id="69" name="Straight Arrow Connector 68">
          <a:extLst>
            <a:ext uri="{FF2B5EF4-FFF2-40B4-BE49-F238E27FC236}">
              <a16:creationId xmlns:a16="http://schemas.microsoft.com/office/drawing/2014/main" id="{7E1DB8C8-B600-4455-9CEA-F4249B6ED328}"/>
            </a:ext>
          </a:extLst>
        </xdr:cNvPr>
        <xdr:cNvCxnSpPr/>
      </xdr:nvCxnSpPr>
      <xdr:spPr>
        <a:xfrm>
          <a:off x="7292008" y="914399"/>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369956</xdr:colOff>
      <xdr:row>10</xdr:row>
      <xdr:rowOff>165651</xdr:rowOff>
    </xdr:from>
    <xdr:to>
      <xdr:col>12</xdr:col>
      <xdr:colOff>9093</xdr:colOff>
      <xdr:row>10</xdr:row>
      <xdr:rowOff>165651</xdr:rowOff>
    </xdr:to>
    <xdr:cxnSp macro="">
      <xdr:nvCxnSpPr>
        <xdr:cNvPr id="70" name="Straight Arrow Connector 69">
          <a:extLst>
            <a:ext uri="{FF2B5EF4-FFF2-40B4-BE49-F238E27FC236}">
              <a16:creationId xmlns:a16="http://schemas.microsoft.com/office/drawing/2014/main" id="{6005CC38-1876-427A-9E00-310D9FCB7FB5}"/>
            </a:ext>
          </a:extLst>
        </xdr:cNvPr>
        <xdr:cNvCxnSpPr/>
      </xdr:nvCxnSpPr>
      <xdr:spPr>
        <a:xfrm>
          <a:off x="7051260" y="1805608"/>
          <a:ext cx="246529"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5519</xdr:colOff>
      <xdr:row>9</xdr:row>
      <xdr:rowOff>1</xdr:rowOff>
    </xdr:from>
    <xdr:to>
      <xdr:col>12</xdr:col>
      <xdr:colOff>252048</xdr:colOff>
      <xdr:row>9</xdr:row>
      <xdr:rowOff>1</xdr:rowOff>
    </xdr:to>
    <xdr:cxnSp macro="">
      <xdr:nvCxnSpPr>
        <xdr:cNvPr id="71" name="Straight Arrow Connector 70">
          <a:extLst>
            <a:ext uri="{FF2B5EF4-FFF2-40B4-BE49-F238E27FC236}">
              <a16:creationId xmlns:a16="http://schemas.microsoft.com/office/drawing/2014/main" id="{09C26599-704B-45B8-B821-00E3F170FD06}"/>
            </a:ext>
          </a:extLst>
        </xdr:cNvPr>
        <xdr:cNvCxnSpPr/>
      </xdr:nvCxnSpPr>
      <xdr:spPr>
        <a:xfrm>
          <a:off x="7294215" y="1457740"/>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19875</xdr:colOff>
      <xdr:row>12</xdr:row>
      <xdr:rowOff>102705</xdr:rowOff>
    </xdr:from>
    <xdr:to>
      <xdr:col>12</xdr:col>
      <xdr:colOff>266404</xdr:colOff>
      <xdr:row>12</xdr:row>
      <xdr:rowOff>102705</xdr:rowOff>
    </xdr:to>
    <xdr:cxnSp macro="">
      <xdr:nvCxnSpPr>
        <xdr:cNvPr id="72" name="Straight Arrow Connector 71">
          <a:extLst>
            <a:ext uri="{FF2B5EF4-FFF2-40B4-BE49-F238E27FC236}">
              <a16:creationId xmlns:a16="http://schemas.microsoft.com/office/drawing/2014/main" id="{74057CA1-C5DB-417D-BB44-04F3CD39C7AD}"/>
            </a:ext>
          </a:extLst>
        </xdr:cNvPr>
        <xdr:cNvCxnSpPr/>
      </xdr:nvCxnSpPr>
      <xdr:spPr>
        <a:xfrm>
          <a:off x="7308571" y="2107096"/>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5521</xdr:colOff>
      <xdr:row>8</xdr:row>
      <xdr:rowOff>165653</xdr:rowOff>
    </xdr:from>
    <xdr:to>
      <xdr:col>12</xdr:col>
      <xdr:colOff>11043</xdr:colOff>
      <xdr:row>12</xdr:row>
      <xdr:rowOff>121480</xdr:rowOff>
    </xdr:to>
    <xdr:cxnSp macro="">
      <xdr:nvCxnSpPr>
        <xdr:cNvPr id="73" name="Straight Connector 72">
          <a:extLst>
            <a:ext uri="{FF2B5EF4-FFF2-40B4-BE49-F238E27FC236}">
              <a16:creationId xmlns:a16="http://schemas.microsoft.com/office/drawing/2014/main" id="{37AEFAEE-EB63-4B3E-99DF-E0E975E092AC}"/>
            </a:ext>
          </a:extLst>
        </xdr:cNvPr>
        <xdr:cNvCxnSpPr/>
      </xdr:nvCxnSpPr>
      <xdr:spPr>
        <a:xfrm>
          <a:off x="7294217" y="1441175"/>
          <a:ext cx="5522" cy="684696"/>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16565</xdr:colOff>
      <xdr:row>15</xdr:row>
      <xdr:rowOff>160131</xdr:rowOff>
    </xdr:from>
    <xdr:to>
      <xdr:col>12</xdr:col>
      <xdr:colOff>22087</xdr:colOff>
      <xdr:row>21</xdr:row>
      <xdr:rowOff>104913</xdr:rowOff>
    </xdr:to>
    <xdr:cxnSp macro="">
      <xdr:nvCxnSpPr>
        <xdr:cNvPr id="74" name="Straight Connector 73">
          <a:extLst>
            <a:ext uri="{FF2B5EF4-FFF2-40B4-BE49-F238E27FC236}">
              <a16:creationId xmlns:a16="http://schemas.microsoft.com/office/drawing/2014/main" id="{C578F2AF-E8F0-484E-8BB7-9D40F6D87DAE}"/>
            </a:ext>
          </a:extLst>
        </xdr:cNvPr>
        <xdr:cNvCxnSpPr/>
      </xdr:nvCxnSpPr>
      <xdr:spPr>
        <a:xfrm>
          <a:off x="7305261" y="2711174"/>
          <a:ext cx="5522" cy="1038087"/>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360885</xdr:colOff>
      <xdr:row>18</xdr:row>
      <xdr:rowOff>137650</xdr:rowOff>
    </xdr:from>
    <xdr:to>
      <xdr:col>12</xdr:col>
      <xdr:colOff>22</xdr:colOff>
      <xdr:row>18</xdr:row>
      <xdr:rowOff>137650</xdr:rowOff>
    </xdr:to>
    <xdr:cxnSp macro="">
      <xdr:nvCxnSpPr>
        <xdr:cNvPr id="75" name="Straight Arrow Connector 74">
          <a:extLst>
            <a:ext uri="{FF2B5EF4-FFF2-40B4-BE49-F238E27FC236}">
              <a16:creationId xmlns:a16="http://schemas.microsoft.com/office/drawing/2014/main" id="{922519F2-DF8A-4112-A366-4674993AD87F}"/>
            </a:ext>
          </a:extLst>
        </xdr:cNvPr>
        <xdr:cNvCxnSpPr/>
      </xdr:nvCxnSpPr>
      <xdr:spPr>
        <a:xfrm>
          <a:off x="7046528" y="3221936"/>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38651</xdr:colOff>
      <xdr:row>18</xdr:row>
      <xdr:rowOff>77304</xdr:rowOff>
    </xdr:from>
    <xdr:to>
      <xdr:col>12</xdr:col>
      <xdr:colOff>285180</xdr:colOff>
      <xdr:row>18</xdr:row>
      <xdr:rowOff>77304</xdr:rowOff>
    </xdr:to>
    <xdr:cxnSp macro="">
      <xdr:nvCxnSpPr>
        <xdr:cNvPr id="76" name="Straight Arrow Connector 75">
          <a:extLst>
            <a:ext uri="{FF2B5EF4-FFF2-40B4-BE49-F238E27FC236}">
              <a16:creationId xmlns:a16="http://schemas.microsoft.com/office/drawing/2014/main" id="{B41283E4-5AB8-46ED-9782-50B3B3328D53}"/>
            </a:ext>
          </a:extLst>
        </xdr:cNvPr>
        <xdr:cNvCxnSpPr/>
      </xdr:nvCxnSpPr>
      <xdr:spPr>
        <a:xfrm>
          <a:off x="7327347" y="3175000"/>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16565</xdr:colOff>
      <xdr:row>21</xdr:row>
      <xdr:rowOff>82825</xdr:rowOff>
    </xdr:from>
    <xdr:to>
      <xdr:col>12</xdr:col>
      <xdr:colOff>263094</xdr:colOff>
      <xdr:row>21</xdr:row>
      <xdr:rowOff>82825</xdr:rowOff>
    </xdr:to>
    <xdr:cxnSp macro="">
      <xdr:nvCxnSpPr>
        <xdr:cNvPr id="77" name="Straight Arrow Connector 76">
          <a:extLst>
            <a:ext uri="{FF2B5EF4-FFF2-40B4-BE49-F238E27FC236}">
              <a16:creationId xmlns:a16="http://schemas.microsoft.com/office/drawing/2014/main" id="{68087C28-B7C3-4B41-A5C8-CEDB2913FD8B}"/>
            </a:ext>
          </a:extLst>
        </xdr:cNvPr>
        <xdr:cNvCxnSpPr/>
      </xdr:nvCxnSpPr>
      <xdr:spPr>
        <a:xfrm>
          <a:off x="7305261" y="3727173"/>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605183</xdr:colOff>
      <xdr:row>15</xdr:row>
      <xdr:rowOff>174488</xdr:rowOff>
    </xdr:from>
    <xdr:to>
      <xdr:col>12</xdr:col>
      <xdr:colOff>244320</xdr:colOff>
      <xdr:row>15</xdr:row>
      <xdr:rowOff>174488</xdr:rowOff>
    </xdr:to>
    <xdr:cxnSp macro="">
      <xdr:nvCxnSpPr>
        <xdr:cNvPr id="78" name="Straight Arrow Connector 77">
          <a:extLst>
            <a:ext uri="{FF2B5EF4-FFF2-40B4-BE49-F238E27FC236}">
              <a16:creationId xmlns:a16="http://schemas.microsoft.com/office/drawing/2014/main" id="{357DEAA5-272E-4F9B-9C22-0A10B89F6957}"/>
            </a:ext>
          </a:extLst>
        </xdr:cNvPr>
        <xdr:cNvCxnSpPr/>
      </xdr:nvCxnSpPr>
      <xdr:spPr>
        <a:xfrm>
          <a:off x="7286487" y="2725531"/>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309217</xdr:colOff>
      <xdr:row>17</xdr:row>
      <xdr:rowOff>165653</xdr:rowOff>
    </xdr:from>
    <xdr:to>
      <xdr:col>7</xdr:col>
      <xdr:colOff>314739</xdr:colOff>
      <xdr:row>27</xdr:row>
      <xdr:rowOff>0</xdr:rowOff>
    </xdr:to>
    <xdr:cxnSp macro="">
      <xdr:nvCxnSpPr>
        <xdr:cNvPr id="79" name="Straight Connector 78">
          <a:extLst>
            <a:ext uri="{FF2B5EF4-FFF2-40B4-BE49-F238E27FC236}">
              <a16:creationId xmlns:a16="http://schemas.microsoft.com/office/drawing/2014/main" id="{27D04002-3A68-4621-86B2-A35BC4BE0C04}"/>
            </a:ext>
          </a:extLst>
        </xdr:cNvPr>
        <xdr:cNvCxnSpPr/>
      </xdr:nvCxnSpPr>
      <xdr:spPr>
        <a:xfrm>
          <a:off x="4560956" y="3081131"/>
          <a:ext cx="5522" cy="1656521"/>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320261</xdr:colOff>
      <xdr:row>18</xdr:row>
      <xdr:rowOff>0</xdr:rowOff>
    </xdr:from>
    <xdr:to>
      <xdr:col>7</xdr:col>
      <xdr:colOff>566790</xdr:colOff>
      <xdr:row>18</xdr:row>
      <xdr:rowOff>0</xdr:rowOff>
    </xdr:to>
    <xdr:cxnSp macro="">
      <xdr:nvCxnSpPr>
        <xdr:cNvPr id="80" name="Straight Arrow Connector 79">
          <a:extLst>
            <a:ext uri="{FF2B5EF4-FFF2-40B4-BE49-F238E27FC236}">
              <a16:creationId xmlns:a16="http://schemas.microsoft.com/office/drawing/2014/main" id="{25BA75AC-5E50-47F7-BE76-74AC9EA1EB34}"/>
            </a:ext>
          </a:extLst>
        </xdr:cNvPr>
        <xdr:cNvCxnSpPr/>
      </xdr:nvCxnSpPr>
      <xdr:spPr>
        <a:xfrm>
          <a:off x="4572000" y="3097696"/>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320261</xdr:colOff>
      <xdr:row>26</xdr:row>
      <xdr:rowOff>160130</xdr:rowOff>
    </xdr:from>
    <xdr:to>
      <xdr:col>7</xdr:col>
      <xdr:colOff>566790</xdr:colOff>
      <xdr:row>26</xdr:row>
      <xdr:rowOff>160130</xdr:rowOff>
    </xdr:to>
    <xdr:cxnSp macro="">
      <xdr:nvCxnSpPr>
        <xdr:cNvPr id="81" name="Straight Arrow Connector 80">
          <a:extLst>
            <a:ext uri="{FF2B5EF4-FFF2-40B4-BE49-F238E27FC236}">
              <a16:creationId xmlns:a16="http://schemas.microsoft.com/office/drawing/2014/main" id="{B8D79AD2-A18D-4F3A-A267-CFB37B03D366}"/>
            </a:ext>
          </a:extLst>
        </xdr:cNvPr>
        <xdr:cNvCxnSpPr/>
      </xdr:nvCxnSpPr>
      <xdr:spPr>
        <a:xfrm>
          <a:off x="4572000" y="4715565"/>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22087</xdr:colOff>
      <xdr:row>22</xdr:row>
      <xdr:rowOff>9071</xdr:rowOff>
    </xdr:from>
    <xdr:to>
      <xdr:col>7</xdr:col>
      <xdr:colOff>290286</xdr:colOff>
      <xdr:row>22</xdr:row>
      <xdr:rowOff>16565</xdr:rowOff>
    </xdr:to>
    <xdr:cxnSp macro="">
      <xdr:nvCxnSpPr>
        <xdr:cNvPr id="82" name="Straight Arrow Connector 81">
          <a:extLst>
            <a:ext uri="{FF2B5EF4-FFF2-40B4-BE49-F238E27FC236}">
              <a16:creationId xmlns:a16="http://schemas.microsoft.com/office/drawing/2014/main" id="{78E14C85-42D5-4753-B550-CA8B08E0695B}"/>
            </a:ext>
          </a:extLst>
        </xdr:cNvPr>
        <xdr:cNvCxnSpPr/>
      </xdr:nvCxnSpPr>
      <xdr:spPr>
        <a:xfrm flipV="1">
          <a:off x="4276587" y="3819071"/>
          <a:ext cx="268199" cy="7494"/>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16566</xdr:colOff>
      <xdr:row>24</xdr:row>
      <xdr:rowOff>143571</xdr:rowOff>
    </xdr:from>
    <xdr:to>
      <xdr:col>12</xdr:col>
      <xdr:colOff>16566</xdr:colOff>
      <xdr:row>27</xdr:row>
      <xdr:rowOff>165654</xdr:rowOff>
    </xdr:to>
    <xdr:cxnSp macro="">
      <xdr:nvCxnSpPr>
        <xdr:cNvPr id="83" name="Straight Connector 82">
          <a:extLst>
            <a:ext uri="{FF2B5EF4-FFF2-40B4-BE49-F238E27FC236}">
              <a16:creationId xmlns:a16="http://schemas.microsoft.com/office/drawing/2014/main" id="{CD08E485-53AC-4B5F-927B-FFB99114B372}"/>
            </a:ext>
          </a:extLst>
        </xdr:cNvPr>
        <xdr:cNvCxnSpPr/>
      </xdr:nvCxnSpPr>
      <xdr:spPr>
        <a:xfrm>
          <a:off x="7305262" y="4334571"/>
          <a:ext cx="0" cy="568735"/>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22086</xdr:colOff>
      <xdr:row>27</xdr:row>
      <xdr:rowOff>141592</xdr:rowOff>
    </xdr:from>
    <xdr:to>
      <xdr:col>12</xdr:col>
      <xdr:colOff>268615</xdr:colOff>
      <xdr:row>27</xdr:row>
      <xdr:rowOff>141592</xdr:rowOff>
    </xdr:to>
    <xdr:cxnSp macro="">
      <xdr:nvCxnSpPr>
        <xdr:cNvPr id="86" name="Straight Arrow Connector 85">
          <a:extLst>
            <a:ext uri="{FF2B5EF4-FFF2-40B4-BE49-F238E27FC236}">
              <a16:creationId xmlns:a16="http://schemas.microsoft.com/office/drawing/2014/main" id="{507EF898-5B6D-4D8B-9C13-4AC34DDF3DDD}"/>
            </a:ext>
          </a:extLst>
        </xdr:cNvPr>
        <xdr:cNvCxnSpPr/>
      </xdr:nvCxnSpPr>
      <xdr:spPr>
        <a:xfrm>
          <a:off x="7315515" y="4858735"/>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607391</xdr:colOff>
      <xdr:row>24</xdr:row>
      <xdr:rowOff>165652</xdr:rowOff>
    </xdr:from>
    <xdr:to>
      <xdr:col>12</xdr:col>
      <xdr:colOff>246528</xdr:colOff>
      <xdr:row>24</xdr:row>
      <xdr:rowOff>165652</xdr:rowOff>
    </xdr:to>
    <xdr:cxnSp macro="">
      <xdr:nvCxnSpPr>
        <xdr:cNvPr id="87" name="Straight Arrow Connector 86">
          <a:extLst>
            <a:ext uri="{FF2B5EF4-FFF2-40B4-BE49-F238E27FC236}">
              <a16:creationId xmlns:a16="http://schemas.microsoft.com/office/drawing/2014/main" id="{3AF7E0C3-A798-4361-82D8-5EF5E76F1022}"/>
            </a:ext>
          </a:extLst>
        </xdr:cNvPr>
        <xdr:cNvCxnSpPr/>
      </xdr:nvCxnSpPr>
      <xdr:spPr>
        <a:xfrm>
          <a:off x="7288695" y="4356652"/>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400879</xdr:colOff>
      <xdr:row>26</xdr:row>
      <xdr:rowOff>69574</xdr:rowOff>
    </xdr:from>
    <xdr:to>
      <xdr:col>12</xdr:col>
      <xdr:colOff>40016</xdr:colOff>
      <xdr:row>26</xdr:row>
      <xdr:rowOff>69574</xdr:rowOff>
    </xdr:to>
    <xdr:cxnSp macro="">
      <xdr:nvCxnSpPr>
        <xdr:cNvPr id="88" name="Straight Arrow Connector 87">
          <a:extLst>
            <a:ext uri="{FF2B5EF4-FFF2-40B4-BE49-F238E27FC236}">
              <a16:creationId xmlns:a16="http://schemas.microsoft.com/office/drawing/2014/main" id="{1FE3522F-40D2-4ACA-A7AC-A9CF2AA59235}"/>
            </a:ext>
          </a:extLst>
        </xdr:cNvPr>
        <xdr:cNvCxnSpPr/>
      </xdr:nvCxnSpPr>
      <xdr:spPr>
        <a:xfrm>
          <a:off x="7082183" y="4625009"/>
          <a:ext cx="246529"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336176</xdr:colOff>
      <xdr:row>34</xdr:row>
      <xdr:rowOff>179294</xdr:rowOff>
    </xdr:from>
    <xdr:to>
      <xdr:col>7</xdr:col>
      <xdr:colOff>337475</xdr:colOff>
      <xdr:row>45</xdr:row>
      <xdr:rowOff>95812</xdr:rowOff>
    </xdr:to>
    <xdr:cxnSp macro="">
      <xdr:nvCxnSpPr>
        <xdr:cNvPr id="89" name="Straight Connector 88">
          <a:extLst>
            <a:ext uri="{FF2B5EF4-FFF2-40B4-BE49-F238E27FC236}">
              <a16:creationId xmlns:a16="http://schemas.microsoft.com/office/drawing/2014/main" id="{1DBE20EB-7D18-446D-8FB8-4FB8A63BC68B}"/>
            </a:ext>
          </a:extLst>
        </xdr:cNvPr>
        <xdr:cNvCxnSpPr/>
      </xdr:nvCxnSpPr>
      <xdr:spPr>
        <a:xfrm>
          <a:off x="4624294" y="6342529"/>
          <a:ext cx="1299" cy="1970930"/>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342997</xdr:colOff>
      <xdr:row>35</xdr:row>
      <xdr:rowOff>6168</xdr:rowOff>
    </xdr:from>
    <xdr:to>
      <xdr:col>7</xdr:col>
      <xdr:colOff>589526</xdr:colOff>
      <xdr:row>35</xdr:row>
      <xdr:rowOff>6168</xdr:rowOff>
    </xdr:to>
    <xdr:cxnSp macro="">
      <xdr:nvCxnSpPr>
        <xdr:cNvPr id="90" name="Straight Arrow Connector 89">
          <a:extLst>
            <a:ext uri="{FF2B5EF4-FFF2-40B4-BE49-F238E27FC236}">
              <a16:creationId xmlns:a16="http://schemas.microsoft.com/office/drawing/2014/main" id="{DECA947E-B134-478B-957F-AC3AF0B4630F}"/>
            </a:ext>
          </a:extLst>
        </xdr:cNvPr>
        <xdr:cNvCxnSpPr/>
      </xdr:nvCxnSpPr>
      <xdr:spPr>
        <a:xfrm>
          <a:off x="4631115" y="6356168"/>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342997</xdr:colOff>
      <xdr:row>45</xdr:row>
      <xdr:rowOff>84114</xdr:rowOff>
    </xdr:from>
    <xdr:to>
      <xdr:col>7</xdr:col>
      <xdr:colOff>589526</xdr:colOff>
      <xdr:row>45</xdr:row>
      <xdr:rowOff>84114</xdr:rowOff>
    </xdr:to>
    <xdr:cxnSp macro="">
      <xdr:nvCxnSpPr>
        <xdr:cNvPr id="91" name="Straight Arrow Connector 90">
          <a:extLst>
            <a:ext uri="{FF2B5EF4-FFF2-40B4-BE49-F238E27FC236}">
              <a16:creationId xmlns:a16="http://schemas.microsoft.com/office/drawing/2014/main" id="{D825C7B2-577F-4228-BE2B-D5ECFDC5DD8C}"/>
            </a:ext>
          </a:extLst>
        </xdr:cNvPr>
        <xdr:cNvCxnSpPr/>
      </xdr:nvCxnSpPr>
      <xdr:spPr>
        <a:xfrm>
          <a:off x="4631115" y="8301761"/>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62965</xdr:colOff>
      <xdr:row>40</xdr:row>
      <xdr:rowOff>115054</xdr:rowOff>
    </xdr:from>
    <xdr:to>
      <xdr:col>7</xdr:col>
      <xdr:colOff>309494</xdr:colOff>
      <xdr:row>40</xdr:row>
      <xdr:rowOff>115054</xdr:rowOff>
    </xdr:to>
    <xdr:cxnSp macro="">
      <xdr:nvCxnSpPr>
        <xdr:cNvPr id="92" name="Straight Arrow Connector 91">
          <a:extLst>
            <a:ext uri="{FF2B5EF4-FFF2-40B4-BE49-F238E27FC236}">
              <a16:creationId xmlns:a16="http://schemas.microsoft.com/office/drawing/2014/main" id="{6FE1D763-1FF2-4085-9E50-68631D65DCF8}"/>
            </a:ext>
          </a:extLst>
        </xdr:cNvPr>
        <xdr:cNvCxnSpPr/>
      </xdr:nvCxnSpPr>
      <xdr:spPr>
        <a:xfrm>
          <a:off x="4317465" y="7190768"/>
          <a:ext cx="246529"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124733</xdr:colOff>
      <xdr:row>25</xdr:row>
      <xdr:rowOff>43091</xdr:rowOff>
    </xdr:from>
    <xdr:to>
      <xdr:col>3</xdr:col>
      <xdr:colOff>371262</xdr:colOff>
      <xdr:row>25</xdr:row>
      <xdr:rowOff>43091</xdr:rowOff>
    </xdr:to>
    <xdr:cxnSp macro="">
      <xdr:nvCxnSpPr>
        <xdr:cNvPr id="96" name="Straight Arrow Connector 95">
          <a:extLst>
            <a:ext uri="{FF2B5EF4-FFF2-40B4-BE49-F238E27FC236}">
              <a16:creationId xmlns:a16="http://schemas.microsoft.com/office/drawing/2014/main" id="{D8269DB1-B294-4AE6-B2E0-72EEB91395D9}"/>
            </a:ext>
          </a:extLst>
        </xdr:cNvPr>
        <xdr:cNvCxnSpPr/>
      </xdr:nvCxnSpPr>
      <xdr:spPr>
        <a:xfrm>
          <a:off x="1934483" y="4805591"/>
          <a:ext cx="246529"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27214</xdr:colOff>
      <xdr:row>31</xdr:row>
      <xdr:rowOff>108858</xdr:rowOff>
    </xdr:from>
    <xdr:to>
      <xdr:col>12</xdr:col>
      <xdr:colOff>27214</xdr:colOff>
      <xdr:row>39</xdr:row>
      <xdr:rowOff>63500</xdr:rowOff>
    </xdr:to>
    <xdr:cxnSp macro="">
      <xdr:nvCxnSpPr>
        <xdr:cNvPr id="103" name="Straight Connector 102">
          <a:extLst>
            <a:ext uri="{FF2B5EF4-FFF2-40B4-BE49-F238E27FC236}">
              <a16:creationId xmlns:a16="http://schemas.microsoft.com/office/drawing/2014/main" id="{ECC2AD25-4DF2-4638-AE78-6B78E617006D}"/>
            </a:ext>
          </a:extLst>
        </xdr:cNvPr>
        <xdr:cNvCxnSpPr/>
      </xdr:nvCxnSpPr>
      <xdr:spPr>
        <a:xfrm>
          <a:off x="7320643" y="5551715"/>
          <a:ext cx="0" cy="1406071"/>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371928</xdr:colOff>
      <xdr:row>35</xdr:row>
      <xdr:rowOff>72572</xdr:rowOff>
    </xdr:from>
    <xdr:to>
      <xdr:col>12</xdr:col>
      <xdr:colOff>11065</xdr:colOff>
      <xdr:row>35</xdr:row>
      <xdr:rowOff>72572</xdr:rowOff>
    </xdr:to>
    <xdr:cxnSp macro="">
      <xdr:nvCxnSpPr>
        <xdr:cNvPr id="106" name="Straight Arrow Connector 105">
          <a:extLst>
            <a:ext uri="{FF2B5EF4-FFF2-40B4-BE49-F238E27FC236}">
              <a16:creationId xmlns:a16="http://schemas.microsoft.com/office/drawing/2014/main" id="{781F3DC7-17C8-4260-B205-ADB9D0489386}"/>
            </a:ext>
          </a:extLst>
        </xdr:cNvPr>
        <xdr:cNvCxnSpPr/>
      </xdr:nvCxnSpPr>
      <xdr:spPr>
        <a:xfrm>
          <a:off x="7057571" y="6241143"/>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27214</xdr:colOff>
      <xdr:row>35</xdr:row>
      <xdr:rowOff>72573</xdr:rowOff>
    </xdr:from>
    <xdr:to>
      <xdr:col>12</xdr:col>
      <xdr:colOff>273743</xdr:colOff>
      <xdr:row>35</xdr:row>
      <xdr:rowOff>72573</xdr:rowOff>
    </xdr:to>
    <xdr:cxnSp macro="">
      <xdr:nvCxnSpPr>
        <xdr:cNvPr id="107" name="Straight Arrow Connector 106">
          <a:extLst>
            <a:ext uri="{FF2B5EF4-FFF2-40B4-BE49-F238E27FC236}">
              <a16:creationId xmlns:a16="http://schemas.microsoft.com/office/drawing/2014/main" id="{FC7FEFC3-4A97-4244-9FD1-F1F0D3F281DA}"/>
            </a:ext>
          </a:extLst>
        </xdr:cNvPr>
        <xdr:cNvCxnSpPr/>
      </xdr:nvCxnSpPr>
      <xdr:spPr>
        <a:xfrm>
          <a:off x="7320643" y="6241144"/>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16328</xdr:colOff>
      <xdr:row>39</xdr:row>
      <xdr:rowOff>43542</xdr:rowOff>
    </xdr:from>
    <xdr:to>
      <xdr:col>12</xdr:col>
      <xdr:colOff>262857</xdr:colOff>
      <xdr:row>39</xdr:row>
      <xdr:rowOff>43542</xdr:rowOff>
    </xdr:to>
    <xdr:cxnSp macro="">
      <xdr:nvCxnSpPr>
        <xdr:cNvPr id="108" name="Straight Arrow Connector 107">
          <a:extLst>
            <a:ext uri="{FF2B5EF4-FFF2-40B4-BE49-F238E27FC236}">
              <a16:creationId xmlns:a16="http://schemas.microsoft.com/office/drawing/2014/main" id="{E34F61BA-111A-461C-B442-AB60ADF4443D}"/>
            </a:ext>
          </a:extLst>
        </xdr:cNvPr>
        <xdr:cNvCxnSpPr/>
      </xdr:nvCxnSpPr>
      <xdr:spPr>
        <a:xfrm>
          <a:off x="7309757" y="6937828"/>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18142</xdr:colOff>
      <xdr:row>31</xdr:row>
      <xdr:rowOff>126996</xdr:rowOff>
    </xdr:from>
    <xdr:to>
      <xdr:col>12</xdr:col>
      <xdr:colOff>264671</xdr:colOff>
      <xdr:row>31</xdr:row>
      <xdr:rowOff>126996</xdr:rowOff>
    </xdr:to>
    <xdr:cxnSp macro="">
      <xdr:nvCxnSpPr>
        <xdr:cNvPr id="109" name="Straight Arrow Connector 108">
          <a:extLst>
            <a:ext uri="{FF2B5EF4-FFF2-40B4-BE49-F238E27FC236}">
              <a16:creationId xmlns:a16="http://schemas.microsoft.com/office/drawing/2014/main" id="{D8187E11-F7E8-4030-ADC3-D597264F466C}"/>
            </a:ext>
          </a:extLst>
        </xdr:cNvPr>
        <xdr:cNvCxnSpPr/>
      </xdr:nvCxnSpPr>
      <xdr:spPr>
        <a:xfrm>
          <a:off x="7311571" y="5569853"/>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54429</xdr:colOff>
      <xdr:row>41</xdr:row>
      <xdr:rowOff>163285</xdr:rowOff>
    </xdr:from>
    <xdr:to>
      <xdr:col>12</xdr:col>
      <xdr:colOff>54429</xdr:colOff>
      <xdr:row>49</xdr:row>
      <xdr:rowOff>117928</xdr:rowOff>
    </xdr:to>
    <xdr:cxnSp macro="">
      <xdr:nvCxnSpPr>
        <xdr:cNvPr id="110" name="Straight Connector 109">
          <a:extLst>
            <a:ext uri="{FF2B5EF4-FFF2-40B4-BE49-F238E27FC236}">
              <a16:creationId xmlns:a16="http://schemas.microsoft.com/office/drawing/2014/main" id="{373FA90D-DE61-4F31-A1F1-4C6EAB60023A}"/>
            </a:ext>
          </a:extLst>
        </xdr:cNvPr>
        <xdr:cNvCxnSpPr/>
      </xdr:nvCxnSpPr>
      <xdr:spPr>
        <a:xfrm>
          <a:off x="7347858" y="7420428"/>
          <a:ext cx="0" cy="1406071"/>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399143</xdr:colOff>
      <xdr:row>45</xdr:row>
      <xdr:rowOff>126999</xdr:rowOff>
    </xdr:from>
    <xdr:to>
      <xdr:col>12</xdr:col>
      <xdr:colOff>38280</xdr:colOff>
      <xdr:row>45</xdr:row>
      <xdr:rowOff>126999</xdr:rowOff>
    </xdr:to>
    <xdr:cxnSp macro="">
      <xdr:nvCxnSpPr>
        <xdr:cNvPr id="111" name="Straight Arrow Connector 110">
          <a:extLst>
            <a:ext uri="{FF2B5EF4-FFF2-40B4-BE49-F238E27FC236}">
              <a16:creationId xmlns:a16="http://schemas.microsoft.com/office/drawing/2014/main" id="{1B3A1FAE-B558-4EE8-803B-AD507146472C}"/>
            </a:ext>
          </a:extLst>
        </xdr:cNvPr>
        <xdr:cNvCxnSpPr/>
      </xdr:nvCxnSpPr>
      <xdr:spPr>
        <a:xfrm>
          <a:off x="7084786" y="8109856"/>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54429</xdr:colOff>
      <xdr:row>45</xdr:row>
      <xdr:rowOff>127000</xdr:rowOff>
    </xdr:from>
    <xdr:to>
      <xdr:col>12</xdr:col>
      <xdr:colOff>300958</xdr:colOff>
      <xdr:row>45</xdr:row>
      <xdr:rowOff>127000</xdr:rowOff>
    </xdr:to>
    <xdr:cxnSp macro="">
      <xdr:nvCxnSpPr>
        <xdr:cNvPr id="112" name="Straight Arrow Connector 111">
          <a:extLst>
            <a:ext uri="{FF2B5EF4-FFF2-40B4-BE49-F238E27FC236}">
              <a16:creationId xmlns:a16="http://schemas.microsoft.com/office/drawing/2014/main" id="{813D977B-F1F0-45DB-9252-EAAE7BF6E3B8}"/>
            </a:ext>
          </a:extLst>
        </xdr:cNvPr>
        <xdr:cNvCxnSpPr/>
      </xdr:nvCxnSpPr>
      <xdr:spPr>
        <a:xfrm>
          <a:off x="7347858" y="8109857"/>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43543</xdr:colOff>
      <xdr:row>49</xdr:row>
      <xdr:rowOff>97970</xdr:rowOff>
    </xdr:from>
    <xdr:to>
      <xdr:col>12</xdr:col>
      <xdr:colOff>290072</xdr:colOff>
      <xdr:row>49</xdr:row>
      <xdr:rowOff>97970</xdr:rowOff>
    </xdr:to>
    <xdr:cxnSp macro="">
      <xdr:nvCxnSpPr>
        <xdr:cNvPr id="113" name="Straight Arrow Connector 112">
          <a:extLst>
            <a:ext uri="{FF2B5EF4-FFF2-40B4-BE49-F238E27FC236}">
              <a16:creationId xmlns:a16="http://schemas.microsoft.com/office/drawing/2014/main" id="{03457835-13B6-4F7D-A049-7819A3F07520}"/>
            </a:ext>
          </a:extLst>
        </xdr:cNvPr>
        <xdr:cNvCxnSpPr/>
      </xdr:nvCxnSpPr>
      <xdr:spPr>
        <a:xfrm>
          <a:off x="7336972" y="8806541"/>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45357</xdr:colOff>
      <xdr:row>41</xdr:row>
      <xdr:rowOff>181423</xdr:rowOff>
    </xdr:from>
    <xdr:to>
      <xdr:col>12</xdr:col>
      <xdr:colOff>291886</xdr:colOff>
      <xdr:row>41</xdr:row>
      <xdr:rowOff>181423</xdr:rowOff>
    </xdr:to>
    <xdr:cxnSp macro="">
      <xdr:nvCxnSpPr>
        <xdr:cNvPr id="114" name="Straight Arrow Connector 113">
          <a:extLst>
            <a:ext uri="{FF2B5EF4-FFF2-40B4-BE49-F238E27FC236}">
              <a16:creationId xmlns:a16="http://schemas.microsoft.com/office/drawing/2014/main" id="{2C646019-F0D2-4103-8484-5FD01474D0A6}"/>
            </a:ext>
          </a:extLst>
        </xdr:cNvPr>
        <xdr:cNvCxnSpPr/>
      </xdr:nvCxnSpPr>
      <xdr:spPr>
        <a:xfrm>
          <a:off x="7338786" y="7438566"/>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51115</xdr:colOff>
      <xdr:row>52</xdr:row>
      <xdr:rowOff>90714</xdr:rowOff>
    </xdr:from>
    <xdr:to>
      <xdr:col>12</xdr:col>
      <xdr:colOff>51115</xdr:colOff>
      <xdr:row>55</xdr:row>
      <xdr:rowOff>112797</xdr:rowOff>
    </xdr:to>
    <xdr:cxnSp macro="">
      <xdr:nvCxnSpPr>
        <xdr:cNvPr id="115" name="Straight Connector 114">
          <a:extLst>
            <a:ext uri="{FF2B5EF4-FFF2-40B4-BE49-F238E27FC236}">
              <a16:creationId xmlns:a16="http://schemas.microsoft.com/office/drawing/2014/main" id="{150832CE-FC86-4744-B959-6A04FF7FC1FE}"/>
            </a:ext>
          </a:extLst>
        </xdr:cNvPr>
        <xdr:cNvCxnSpPr/>
      </xdr:nvCxnSpPr>
      <xdr:spPr>
        <a:xfrm>
          <a:off x="7344544" y="9343571"/>
          <a:ext cx="0" cy="566369"/>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56635</xdr:colOff>
      <xdr:row>55</xdr:row>
      <xdr:rowOff>88735</xdr:rowOff>
    </xdr:from>
    <xdr:to>
      <xdr:col>12</xdr:col>
      <xdr:colOff>303164</xdr:colOff>
      <xdr:row>55</xdr:row>
      <xdr:rowOff>88735</xdr:rowOff>
    </xdr:to>
    <xdr:cxnSp macro="">
      <xdr:nvCxnSpPr>
        <xdr:cNvPr id="116" name="Straight Arrow Connector 115">
          <a:extLst>
            <a:ext uri="{FF2B5EF4-FFF2-40B4-BE49-F238E27FC236}">
              <a16:creationId xmlns:a16="http://schemas.microsoft.com/office/drawing/2014/main" id="{DB7D7110-2E62-422A-840C-13177BBE0D41}"/>
            </a:ext>
          </a:extLst>
        </xdr:cNvPr>
        <xdr:cNvCxnSpPr/>
      </xdr:nvCxnSpPr>
      <xdr:spPr>
        <a:xfrm>
          <a:off x="7350064" y="9885878"/>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34154</xdr:colOff>
      <xdr:row>52</xdr:row>
      <xdr:rowOff>112795</xdr:rowOff>
    </xdr:from>
    <xdr:to>
      <xdr:col>12</xdr:col>
      <xdr:colOff>281077</xdr:colOff>
      <xdr:row>52</xdr:row>
      <xdr:rowOff>112795</xdr:rowOff>
    </xdr:to>
    <xdr:cxnSp macro="">
      <xdr:nvCxnSpPr>
        <xdr:cNvPr id="117" name="Straight Arrow Connector 116">
          <a:extLst>
            <a:ext uri="{FF2B5EF4-FFF2-40B4-BE49-F238E27FC236}">
              <a16:creationId xmlns:a16="http://schemas.microsoft.com/office/drawing/2014/main" id="{3A940957-5645-43EA-BA42-81526C5D179C}"/>
            </a:ext>
          </a:extLst>
        </xdr:cNvPr>
        <xdr:cNvCxnSpPr/>
      </xdr:nvCxnSpPr>
      <xdr:spPr>
        <a:xfrm>
          <a:off x="7327583" y="9365652"/>
          <a:ext cx="246923"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435428</xdr:colOff>
      <xdr:row>54</xdr:row>
      <xdr:rowOff>16717</xdr:rowOff>
    </xdr:from>
    <xdr:to>
      <xdr:col>12</xdr:col>
      <xdr:colOff>74565</xdr:colOff>
      <xdr:row>54</xdr:row>
      <xdr:rowOff>16717</xdr:rowOff>
    </xdr:to>
    <xdr:cxnSp macro="">
      <xdr:nvCxnSpPr>
        <xdr:cNvPr id="118" name="Straight Arrow Connector 117">
          <a:extLst>
            <a:ext uri="{FF2B5EF4-FFF2-40B4-BE49-F238E27FC236}">
              <a16:creationId xmlns:a16="http://schemas.microsoft.com/office/drawing/2014/main" id="{12260DBC-00A2-4750-AA1C-B5C2B7566565}"/>
            </a:ext>
          </a:extLst>
        </xdr:cNvPr>
        <xdr:cNvCxnSpPr/>
      </xdr:nvCxnSpPr>
      <xdr:spPr>
        <a:xfrm>
          <a:off x="7121071" y="9632431"/>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18142</xdr:colOff>
      <xdr:row>58</xdr:row>
      <xdr:rowOff>90713</xdr:rowOff>
    </xdr:from>
    <xdr:to>
      <xdr:col>12</xdr:col>
      <xdr:colOff>23902</xdr:colOff>
      <xdr:row>62</xdr:row>
      <xdr:rowOff>99786</xdr:rowOff>
    </xdr:to>
    <xdr:cxnSp macro="">
      <xdr:nvCxnSpPr>
        <xdr:cNvPr id="119" name="Straight Connector 118">
          <a:extLst>
            <a:ext uri="{FF2B5EF4-FFF2-40B4-BE49-F238E27FC236}">
              <a16:creationId xmlns:a16="http://schemas.microsoft.com/office/drawing/2014/main" id="{66ADC05E-0FA3-44E7-B9FE-027138BBF2BB}"/>
            </a:ext>
          </a:extLst>
        </xdr:cNvPr>
        <xdr:cNvCxnSpPr/>
      </xdr:nvCxnSpPr>
      <xdr:spPr>
        <a:xfrm flipH="1">
          <a:off x="7311571" y="10432142"/>
          <a:ext cx="5760" cy="734787"/>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20351</xdr:colOff>
      <xdr:row>62</xdr:row>
      <xdr:rowOff>79663</xdr:rowOff>
    </xdr:from>
    <xdr:to>
      <xdr:col>12</xdr:col>
      <xdr:colOff>266880</xdr:colOff>
      <xdr:row>62</xdr:row>
      <xdr:rowOff>79663</xdr:rowOff>
    </xdr:to>
    <xdr:cxnSp macro="">
      <xdr:nvCxnSpPr>
        <xdr:cNvPr id="120" name="Straight Arrow Connector 119">
          <a:extLst>
            <a:ext uri="{FF2B5EF4-FFF2-40B4-BE49-F238E27FC236}">
              <a16:creationId xmlns:a16="http://schemas.microsoft.com/office/drawing/2014/main" id="{4BF62933-6694-498B-B26C-2326E298FDC3}"/>
            </a:ext>
          </a:extLst>
        </xdr:cNvPr>
        <xdr:cNvCxnSpPr/>
      </xdr:nvCxnSpPr>
      <xdr:spPr>
        <a:xfrm>
          <a:off x="7313780" y="11146806"/>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6941</xdr:colOff>
      <xdr:row>58</xdr:row>
      <xdr:rowOff>112794</xdr:rowOff>
    </xdr:from>
    <xdr:to>
      <xdr:col>12</xdr:col>
      <xdr:colOff>253864</xdr:colOff>
      <xdr:row>58</xdr:row>
      <xdr:rowOff>112794</xdr:rowOff>
    </xdr:to>
    <xdr:cxnSp macro="">
      <xdr:nvCxnSpPr>
        <xdr:cNvPr id="121" name="Straight Arrow Connector 120">
          <a:extLst>
            <a:ext uri="{FF2B5EF4-FFF2-40B4-BE49-F238E27FC236}">
              <a16:creationId xmlns:a16="http://schemas.microsoft.com/office/drawing/2014/main" id="{579A32A4-05DB-49E1-94E1-D19A6493363C}"/>
            </a:ext>
          </a:extLst>
        </xdr:cNvPr>
        <xdr:cNvCxnSpPr/>
      </xdr:nvCxnSpPr>
      <xdr:spPr>
        <a:xfrm>
          <a:off x="7300370" y="10454223"/>
          <a:ext cx="246923"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408215</xdr:colOff>
      <xdr:row>60</xdr:row>
      <xdr:rowOff>16716</xdr:rowOff>
    </xdr:from>
    <xdr:to>
      <xdr:col>12</xdr:col>
      <xdr:colOff>47352</xdr:colOff>
      <xdr:row>60</xdr:row>
      <xdr:rowOff>16716</xdr:rowOff>
    </xdr:to>
    <xdr:cxnSp macro="">
      <xdr:nvCxnSpPr>
        <xdr:cNvPr id="122" name="Straight Arrow Connector 121">
          <a:extLst>
            <a:ext uri="{FF2B5EF4-FFF2-40B4-BE49-F238E27FC236}">
              <a16:creationId xmlns:a16="http://schemas.microsoft.com/office/drawing/2014/main" id="{04F7132B-22A6-4771-932B-02CF267C8072}"/>
            </a:ext>
          </a:extLst>
        </xdr:cNvPr>
        <xdr:cNvCxnSpPr/>
      </xdr:nvCxnSpPr>
      <xdr:spPr>
        <a:xfrm>
          <a:off x="7093858" y="10721002"/>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42044</xdr:colOff>
      <xdr:row>65</xdr:row>
      <xdr:rowOff>9071</xdr:rowOff>
    </xdr:from>
    <xdr:to>
      <xdr:col>12</xdr:col>
      <xdr:colOff>42044</xdr:colOff>
      <xdr:row>68</xdr:row>
      <xdr:rowOff>31155</xdr:rowOff>
    </xdr:to>
    <xdr:cxnSp macro="">
      <xdr:nvCxnSpPr>
        <xdr:cNvPr id="125" name="Straight Connector 124">
          <a:extLst>
            <a:ext uri="{FF2B5EF4-FFF2-40B4-BE49-F238E27FC236}">
              <a16:creationId xmlns:a16="http://schemas.microsoft.com/office/drawing/2014/main" id="{B71DD763-11C1-450E-B96F-CE6F81AF4192}"/>
            </a:ext>
          </a:extLst>
        </xdr:cNvPr>
        <xdr:cNvCxnSpPr/>
      </xdr:nvCxnSpPr>
      <xdr:spPr>
        <a:xfrm>
          <a:off x="7335473" y="11620500"/>
          <a:ext cx="0" cy="566369"/>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47564</xdr:colOff>
      <xdr:row>68</xdr:row>
      <xdr:rowOff>7093</xdr:rowOff>
    </xdr:from>
    <xdr:to>
      <xdr:col>12</xdr:col>
      <xdr:colOff>294093</xdr:colOff>
      <xdr:row>68</xdr:row>
      <xdr:rowOff>7093</xdr:rowOff>
    </xdr:to>
    <xdr:cxnSp macro="">
      <xdr:nvCxnSpPr>
        <xdr:cNvPr id="126" name="Straight Arrow Connector 125">
          <a:extLst>
            <a:ext uri="{FF2B5EF4-FFF2-40B4-BE49-F238E27FC236}">
              <a16:creationId xmlns:a16="http://schemas.microsoft.com/office/drawing/2014/main" id="{D8DE9DF2-8152-4BE5-8A14-0348DBB3CD2A}"/>
            </a:ext>
          </a:extLst>
        </xdr:cNvPr>
        <xdr:cNvCxnSpPr/>
      </xdr:nvCxnSpPr>
      <xdr:spPr>
        <a:xfrm>
          <a:off x="7340993" y="12162807"/>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25083</xdr:colOff>
      <xdr:row>65</xdr:row>
      <xdr:rowOff>31152</xdr:rowOff>
    </xdr:from>
    <xdr:to>
      <xdr:col>12</xdr:col>
      <xdr:colOff>272006</xdr:colOff>
      <xdr:row>65</xdr:row>
      <xdr:rowOff>31152</xdr:rowOff>
    </xdr:to>
    <xdr:cxnSp macro="">
      <xdr:nvCxnSpPr>
        <xdr:cNvPr id="127" name="Straight Arrow Connector 126">
          <a:extLst>
            <a:ext uri="{FF2B5EF4-FFF2-40B4-BE49-F238E27FC236}">
              <a16:creationId xmlns:a16="http://schemas.microsoft.com/office/drawing/2014/main" id="{DB3A92AD-1567-424F-A580-2D6A1E186F06}"/>
            </a:ext>
          </a:extLst>
        </xdr:cNvPr>
        <xdr:cNvCxnSpPr/>
      </xdr:nvCxnSpPr>
      <xdr:spPr>
        <a:xfrm>
          <a:off x="7318512" y="11642581"/>
          <a:ext cx="246923"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426357</xdr:colOff>
      <xdr:row>66</xdr:row>
      <xdr:rowOff>116503</xdr:rowOff>
    </xdr:from>
    <xdr:to>
      <xdr:col>12</xdr:col>
      <xdr:colOff>65494</xdr:colOff>
      <xdr:row>66</xdr:row>
      <xdr:rowOff>116503</xdr:rowOff>
    </xdr:to>
    <xdr:cxnSp macro="">
      <xdr:nvCxnSpPr>
        <xdr:cNvPr id="128" name="Straight Arrow Connector 127">
          <a:extLst>
            <a:ext uri="{FF2B5EF4-FFF2-40B4-BE49-F238E27FC236}">
              <a16:creationId xmlns:a16="http://schemas.microsoft.com/office/drawing/2014/main" id="{E2D2A34E-3584-4414-9FA5-901E41A886DC}"/>
            </a:ext>
          </a:extLst>
        </xdr:cNvPr>
        <xdr:cNvCxnSpPr/>
      </xdr:nvCxnSpPr>
      <xdr:spPr>
        <a:xfrm>
          <a:off x="7112000" y="11909360"/>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27212</xdr:colOff>
      <xdr:row>71</xdr:row>
      <xdr:rowOff>90714</xdr:rowOff>
    </xdr:from>
    <xdr:to>
      <xdr:col>12</xdr:col>
      <xdr:colOff>34636</xdr:colOff>
      <xdr:row>80</xdr:row>
      <xdr:rowOff>115455</xdr:rowOff>
    </xdr:to>
    <xdr:cxnSp macro="">
      <xdr:nvCxnSpPr>
        <xdr:cNvPr id="129" name="Straight Connector 128">
          <a:extLst>
            <a:ext uri="{FF2B5EF4-FFF2-40B4-BE49-F238E27FC236}">
              <a16:creationId xmlns:a16="http://schemas.microsoft.com/office/drawing/2014/main" id="{D6DD6F25-3F82-4F7B-A086-234B2D726222}"/>
            </a:ext>
          </a:extLst>
        </xdr:cNvPr>
        <xdr:cNvCxnSpPr/>
      </xdr:nvCxnSpPr>
      <xdr:spPr>
        <a:xfrm>
          <a:off x="7370121" y="13217896"/>
          <a:ext cx="7424" cy="1687286"/>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20349</xdr:colOff>
      <xdr:row>76</xdr:row>
      <xdr:rowOff>7092</xdr:rowOff>
    </xdr:from>
    <xdr:to>
      <xdr:col>12</xdr:col>
      <xdr:colOff>266878</xdr:colOff>
      <xdr:row>76</xdr:row>
      <xdr:rowOff>7092</xdr:rowOff>
    </xdr:to>
    <xdr:cxnSp macro="">
      <xdr:nvCxnSpPr>
        <xdr:cNvPr id="130" name="Straight Arrow Connector 129">
          <a:extLst>
            <a:ext uri="{FF2B5EF4-FFF2-40B4-BE49-F238E27FC236}">
              <a16:creationId xmlns:a16="http://schemas.microsoft.com/office/drawing/2014/main" id="{537DA5A8-9AF5-405E-85A9-E2B58E3B606C}"/>
            </a:ext>
          </a:extLst>
        </xdr:cNvPr>
        <xdr:cNvCxnSpPr/>
      </xdr:nvCxnSpPr>
      <xdr:spPr>
        <a:xfrm>
          <a:off x="7313778" y="13614235"/>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16010</xdr:colOff>
      <xdr:row>71</xdr:row>
      <xdr:rowOff>112802</xdr:rowOff>
    </xdr:from>
    <xdr:to>
      <xdr:col>12</xdr:col>
      <xdr:colOff>262933</xdr:colOff>
      <xdr:row>71</xdr:row>
      <xdr:rowOff>112802</xdr:rowOff>
    </xdr:to>
    <xdr:cxnSp macro="">
      <xdr:nvCxnSpPr>
        <xdr:cNvPr id="131" name="Straight Arrow Connector 130">
          <a:extLst>
            <a:ext uri="{FF2B5EF4-FFF2-40B4-BE49-F238E27FC236}">
              <a16:creationId xmlns:a16="http://schemas.microsoft.com/office/drawing/2014/main" id="{B6444C6D-72F7-4AA3-8EB5-B21488B49F48}"/>
            </a:ext>
          </a:extLst>
        </xdr:cNvPr>
        <xdr:cNvCxnSpPr/>
      </xdr:nvCxnSpPr>
      <xdr:spPr>
        <a:xfrm>
          <a:off x="7309439" y="12812802"/>
          <a:ext cx="246923"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399142</xdr:colOff>
      <xdr:row>74</xdr:row>
      <xdr:rowOff>107431</xdr:rowOff>
    </xdr:from>
    <xdr:to>
      <xdr:col>12</xdr:col>
      <xdr:colOff>38279</xdr:colOff>
      <xdr:row>74</xdr:row>
      <xdr:rowOff>107431</xdr:rowOff>
    </xdr:to>
    <xdr:cxnSp macro="">
      <xdr:nvCxnSpPr>
        <xdr:cNvPr id="132" name="Straight Arrow Connector 131">
          <a:extLst>
            <a:ext uri="{FF2B5EF4-FFF2-40B4-BE49-F238E27FC236}">
              <a16:creationId xmlns:a16="http://schemas.microsoft.com/office/drawing/2014/main" id="{30497EFD-9959-4337-8656-5A0944DB096F}"/>
            </a:ext>
          </a:extLst>
        </xdr:cNvPr>
        <xdr:cNvCxnSpPr/>
      </xdr:nvCxnSpPr>
      <xdr:spPr>
        <a:xfrm>
          <a:off x="7084785" y="13351717"/>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18142</xdr:colOff>
      <xdr:row>87</xdr:row>
      <xdr:rowOff>181426</xdr:rowOff>
    </xdr:from>
    <xdr:to>
      <xdr:col>12</xdr:col>
      <xdr:colOff>27215</xdr:colOff>
      <xdr:row>96</xdr:row>
      <xdr:rowOff>72571</xdr:rowOff>
    </xdr:to>
    <xdr:cxnSp macro="">
      <xdr:nvCxnSpPr>
        <xdr:cNvPr id="134" name="Straight Connector 133">
          <a:extLst>
            <a:ext uri="{FF2B5EF4-FFF2-40B4-BE49-F238E27FC236}">
              <a16:creationId xmlns:a16="http://schemas.microsoft.com/office/drawing/2014/main" id="{185EF38D-9CF8-43EF-9760-444FA937DBFC}"/>
            </a:ext>
          </a:extLst>
        </xdr:cNvPr>
        <xdr:cNvCxnSpPr/>
      </xdr:nvCxnSpPr>
      <xdr:spPr>
        <a:xfrm flipH="1">
          <a:off x="7311571" y="15983855"/>
          <a:ext cx="9073" cy="1524002"/>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426358</xdr:colOff>
      <xdr:row>92</xdr:row>
      <xdr:rowOff>51129</xdr:rowOff>
    </xdr:from>
    <xdr:to>
      <xdr:col>12</xdr:col>
      <xdr:colOff>65495</xdr:colOff>
      <xdr:row>92</xdr:row>
      <xdr:rowOff>51129</xdr:rowOff>
    </xdr:to>
    <xdr:cxnSp macro="">
      <xdr:nvCxnSpPr>
        <xdr:cNvPr id="135" name="Straight Arrow Connector 134">
          <a:extLst>
            <a:ext uri="{FF2B5EF4-FFF2-40B4-BE49-F238E27FC236}">
              <a16:creationId xmlns:a16="http://schemas.microsoft.com/office/drawing/2014/main" id="{9266342D-C5A7-4A4E-BFF2-7DAA45D3517D}"/>
            </a:ext>
          </a:extLst>
        </xdr:cNvPr>
        <xdr:cNvCxnSpPr/>
      </xdr:nvCxnSpPr>
      <xdr:spPr>
        <a:xfrm>
          <a:off x="7112001" y="16760700"/>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9072</xdr:colOff>
      <xdr:row>87</xdr:row>
      <xdr:rowOff>169057</xdr:rowOff>
    </xdr:from>
    <xdr:to>
      <xdr:col>12</xdr:col>
      <xdr:colOff>255601</xdr:colOff>
      <xdr:row>87</xdr:row>
      <xdr:rowOff>169057</xdr:rowOff>
    </xdr:to>
    <xdr:cxnSp macro="">
      <xdr:nvCxnSpPr>
        <xdr:cNvPr id="136" name="Straight Arrow Connector 135">
          <a:extLst>
            <a:ext uri="{FF2B5EF4-FFF2-40B4-BE49-F238E27FC236}">
              <a16:creationId xmlns:a16="http://schemas.microsoft.com/office/drawing/2014/main" id="{AD811C40-FB1B-4C99-957E-E4B9C33AEF60}"/>
            </a:ext>
          </a:extLst>
        </xdr:cNvPr>
        <xdr:cNvCxnSpPr/>
      </xdr:nvCxnSpPr>
      <xdr:spPr>
        <a:xfrm>
          <a:off x="7302501" y="15971486"/>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16329</xdr:colOff>
      <xdr:row>92</xdr:row>
      <xdr:rowOff>58383</xdr:rowOff>
    </xdr:from>
    <xdr:to>
      <xdr:col>12</xdr:col>
      <xdr:colOff>262858</xdr:colOff>
      <xdr:row>92</xdr:row>
      <xdr:rowOff>58383</xdr:rowOff>
    </xdr:to>
    <xdr:cxnSp macro="">
      <xdr:nvCxnSpPr>
        <xdr:cNvPr id="137" name="Straight Arrow Connector 136">
          <a:extLst>
            <a:ext uri="{FF2B5EF4-FFF2-40B4-BE49-F238E27FC236}">
              <a16:creationId xmlns:a16="http://schemas.microsoft.com/office/drawing/2014/main" id="{0F96E388-0FE3-45E5-941F-640BCE40B233}"/>
            </a:ext>
          </a:extLst>
        </xdr:cNvPr>
        <xdr:cNvCxnSpPr/>
      </xdr:nvCxnSpPr>
      <xdr:spPr>
        <a:xfrm>
          <a:off x="7309758" y="16767954"/>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36287</xdr:colOff>
      <xdr:row>80</xdr:row>
      <xdr:rowOff>103083</xdr:rowOff>
    </xdr:from>
    <xdr:to>
      <xdr:col>12</xdr:col>
      <xdr:colOff>282816</xdr:colOff>
      <xdr:row>80</xdr:row>
      <xdr:rowOff>103083</xdr:rowOff>
    </xdr:to>
    <xdr:cxnSp macro="">
      <xdr:nvCxnSpPr>
        <xdr:cNvPr id="138" name="Straight Arrow Connector 137">
          <a:extLst>
            <a:ext uri="{FF2B5EF4-FFF2-40B4-BE49-F238E27FC236}">
              <a16:creationId xmlns:a16="http://schemas.microsoft.com/office/drawing/2014/main" id="{7FA0278E-5516-45E3-B2FB-261F8E71D1FA}"/>
            </a:ext>
          </a:extLst>
        </xdr:cNvPr>
        <xdr:cNvCxnSpPr/>
      </xdr:nvCxnSpPr>
      <xdr:spPr>
        <a:xfrm>
          <a:off x="7379196" y="14892810"/>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9071</xdr:colOff>
      <xdr:row>110</xdr:row>
      <xdr:rowOff>80819</xdr:rowOff>
    </xdr:from>
    <xdr:to>
      <xdr:col>12</xdr:col>
      <xdr:colOff>11546</xdr:colOff>
      <xdr:row>116</xdr:row>
      <xdr:rowOff>154214</xdr:rowOff>
    </xdr:to>
    <xdr:cxnSp macro="">
      <xdr:nvCxnSpPr>
        <xdr:cNvPr id="139" name="Straight Connector 138">
          <a:extLst>
            <a:ext uri="{FF2B5EF4-FFF2-40B4-BE49-F238E27FC236}">
              <a16:creationId xmlns:a16="http://schemas.microsoft.com/office/drawing/2014/main" id="{3BDB5E71-8967-443A-81B9-178F063D9A28}"/>
            </a:ext>
          </a:extLst>
        </xdr:cNvPr>
        <xdr:cNvCxnSpPr/>
      </xdr:nvCxnSpPr>
      <xdr:spPr>
        <a:xfrm flipH="1">
          <a:off x="7351980" y="20412364"/>
          <a:ext cx="2475" cy="1181759"/>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29421</xdr:colOff>
      <xdr:row>100</xdr:row>
      <xdr:rowOff>61518</xdr:rowOff>
    </xdr:from>
    <xdr:to>
      <xdr:col>12</xdr:col>
      <xdr:colOff>275950</xdr:colOff>
      <xdr:row>100</xdr:row>
      <xdr:rowOff>61518</xdr:rowOff>
    </xdr:to>
    <xdr:cxnSp macro="">
      <xdr:nvCxnSpPr>
        <xdr:cNvPr id="140" name="Straight Arrow Connector 139">
          <a:extLst>
            <a:ext uri="{FF2B5EF4-FFF2-40B4-BE49-F238E27FC236}">
              <a16:creationId xmlns:a16="http://schemas.microsoft.com/office/drawing/2014/main" id="{E3C06464-9536-4ACF-B0DF-BFE2AD4BCBB4}"/>
            </a:ext>
          </a:extLst>
        </xdr:cNvPr>
        <xdr:cNvCxnSpPr/>
      </xdr:nvCxnSpPr>
      <xdr:spPr>
        <a:xfrm>
          <a:off x="7322850" y="18222518"/>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6939</xdr:colOff>
      <xdr:row>96</xdr:row>
      <xdr:rowOff>64144</xdr:rowOff>
    </xdr:from>
    <xdr:to>
      <xdr:col>12</xdr:col>
      <xdr:colOff>253862</xdr:colOff>
      <xdr:row>96</xdr:row>
      <xdr:rowOff>64144</xdr:rowOff>
    </xdr:to>
    <xdr:cxnSp macro="">
      <xdr:nvCxnSpPr>
        <xdr:cNvPr id="141" name="Straight Arrow Connector 140">
          <a:extLst>
            <a:ext uri="{FF2B5EF4-FFF2-40B4-BE49-F238E27FC236}">
              <a16:creationId xmlns:a16="http://schemas.microsoft.com/office/drawing/2014/main" id="{FAF37A83-79D1-4437-8F7D-29D50D9DE27F}"/>
            </a:ext>
          </a:extLst>
        </xdr:cNvPr>
        <xdr:cNvCxnSpPr/>
      </xdr:nvCxnSpPr>
      <xdr:spPr>
        <a:xfrm>
          <a:off x="7300368" y="17499430"/>
          <a:ext cx="246923"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408214</xdr:colOff>
      <xdr:row>104</xdr:row>
      <xdr:rowOff>158560</xdr:rowOff>
    </xdr:from>
    <xdr:to>
      <xdr:col>12</xdr:col>
      <xdr:colOff>47351</xdr:colOff>
      <xdr:row>104</xdr:row>
      <xdr:rowOff>158560</xdr:rowOff>
    </xdr:to>
    <xdr:cxnSp macro="">
      <xdr:nvCxnSpPr>
        <xdr:cNvPr id="142" name="Straight Arrow Connector 141">
          <a:extLst>
            <a:ext uri="{FF2B5EF4-FFF2-40B4-BE49-F238E27FC236}">
              <a16:creationId xmlns:a16="http://schemas.microsoft.com/office/drawing/2014/main" id="{01DFDE99-A505-4C50-AC9A-16D359189477}"/>
            </a:ext>
          </a:extLst>
        </xdr:cNvPr>
        <xdr:cNvCxnSpPr/>
      </xdr:nvCxnSpPr>
      <xdr:spPr>
        <a:xfrm>
          <a:off x="7093857" y="19045274"/>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27213</xdr:colOff>
      <xdr:row>100</xdr:row>
      <xdr:rowOff>45357</xdr:rowOff>
    </xdr:from>
    <xdr:to>
      <xdr:col>12</xdr:col>
      <xdr:colOff>34636</xdr:colOff>
      <xdr:row>106</xdr:row>
      <xdr:rowOff>127000</xdr:rowOff>
    </xdr:to>
    <xdr:cxnSp macro="">
      <xdr:nvCxnSpPr>
        <xdr:cNvPr id="143" name="Straight Connector 142">
          <a:extLst>
            <a:ext uri="{FF2B5EF4-FFF2-40B4-BE49-F238E27FC236}">
              <a16:creationId xmlns:a16="http://schemas.microsoft.com/office/drawing/2014/main" id="{F2E3D018-81EC-401E-9455-AA7E1B16A1E1}"/>
            </a:ext>
          </a:extLst>
        </xdr:cNvPr>
        <xdr:cNvCxnSpPr/>
      </xdr:nvCxnSpPr>
      <xdr:spPr>
        <a:xfrm>
          <a:off x="7370122" y="18529630"/>
          <a:ext cx="7423" cy="1190006"/>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29422</xdr:colOff>
      <xdr:row>106</xdr:row>
      <xdr:rowOff>121720</xdr:rowOff>
    </xdr:from>
    <xdr:to>
      <xdr:col>12</xdr:col>
      <xdr:colOff>275951</xdr:colOff>
      <xdr:row>106</xdr:row>
      <xdr:rowOff>121720</xdr:rowOff>
    </xdr:to>
    <xdr:cxnSp macro="">
      <xdr:nvCxnSpPr>
        <xdr:cNvPr id="144" name="Straight Arrow Connector 143">
          <a:extLst>
            <a:ext uri="{FF2B5EF4-FFF2-40B4-BE49-F238E27FC236}">
              <a16:creationId xmlns:a16="http://schemas.microsoft.com/office/drawing/2014/main" id="{13461315-5C8F-4D8C-AD17-D961272D4BBF}"/>
            </a:ext>
          </a:extLst>
        </xdr:cNvPr>
        <xdr:cNvCxnSpPr/>
      </xdr:nvCxnSpPr>
      <xdr:spPr>
        <a:xfrm>
          <a:off x="7322851" y="19371291"/>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34155</xdr:colOff>
      <xdr:row>103</xdr:row>
      <xdr:rowOff>94656</xdr:rowOff>
    </xdr:from>
    <xdr:to>
      <xdr:col>12</xdr:col>
      <xdr:colOff>281078</xdr:colOff>
      <xdr:row>103</xdr:row>
      <xdr:rowOff>94656</xdr:rowOff>
    </xdr:to>
    <xdr:cxnSp macro="">
      <xdr:nvCxnSpPr>
        <xdr:cNvPr id="145" name="Straight Arrow Connector 144">
          <a:extLst>
            <a:ext uri="{FF2B5EF4-FFF2-40B4-BE49-F238E27FC236}">
              <a16:creationId xmlns:a16="http://schemas.microsoft.com/office/drawing/2014/main" id="{32029CBF-D1D5-4C54-AC41-3009C77E03F5}"/>
            </a:ext>
          </a:extLst>
        </xdr:cNvPr>
        <xdr:cNvCxnSpPr/>
      </xdr:nvCxnSpPr>
      <xdr:spPr>
        <a:xfrm>
          <a:off x="7327584" y="18799942"/>
          <a:ext cx="246923"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381000</xdr:colOff>
      <xdr:row>115</xdr:row>
      <xdr:rowOff>62070</xdr:rowOff>
    </xdr:from>
    <xdr:to>
      <xdr:col>12</xdr:col>
      <xdr:colOff>20137</xdr:colOff>
      <xdr:row>115</xdr:row>
      <xdr:rowOff>62070</xdr:rowOff>
    </xdr:to>
    <xdr:cxnSp macro="">
      <xdr:nvCxnSpPr>
        <xdr:cNvPr id="146" name="Straight Arrow Connector 145">
          <a:extLst>
            <a:ext uri="{FF2B5EF4-FFF2-40B4-BE49-F238E27FC236}">
              <a16:creationId xmlns:a16="http://schemas.microsoft.com/office/drawing/2014/main" id="{5B162084-EA81-4415-AE1E-B503B20226CF}"/>
            </a:ext>
          </a:extLst>
        </xdr:cNvPr>
        <xdr:cNvCxnSpPr/>
      </xdr:nvCxnSpPr>
      <xdr:spPr>
        <a:xfrm>
          <a:off x="7066643" y="20944499"/>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317501</xdr:colOff>
      <xdr:row>53</xdr:row>
      <xdr:rowOff>72571</xdr:rowOff>
    </xdr:from>
    <xdr:to>
      <xdr:col>7</xdr:col>
      <xdr:colOff>317501</xdr:colOff>
      <xdr:row>66</xdr:row>
      <xdr:rowOff>145143</xdr:rowOff>
    </xdr:to>
    <xdr:cxnSp macro="">
      <xdr:nvCxnSpPr>
        <xdr:cNvPr id="147" name="Straight Connector 146">
          <a:extLst>
            <a:ext uri="{FF2B5EF4-FFF2-40B4-BE49-F238E27FC236}">
              <a16:creationId xmlns:a16="http://schemas.microsoft.com/office/drawing/2014/main" id="{33432293-758D-40A6-A375-63B31ECE6088}"/>
            </a:ext>
          </a:extLst>
        </xdr:cNvPr>
        <xdr:cNvCxnSpPr/>
      </xdr:nvCxnSpPr>
      <xdr:spPr>
        <a:xfrm>
          <a:off x="4572001" y="9506857"/>
          <a:ext cx="0" cy="2431143"/>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45357</xdr:colOff>
      <xdr:row>59</xdr:row>
      <xdr:rowOff>163286</xdr:rowOff>
    </xdr:from>
    <xdr:to>
      <xdr:col>7</xdr:col>
      <xdr:colOff>291886</xdr:colOff>
      <xdr:row>59</xdr:row>
      <xdr:rowOff>163286</xdr:rowOff>
    </xdr:to>
    <xdr:cxnSp macro="">
      <xdr:nvCxnSpPr>
        <xdr:cNvPr id="149" name="Straight Arrow Connector 148">
          <a:extLst>
            <a:ext uri="{FF2B5EF4-FFF2-40B4-BE49-F238E27FC236}">
              <a16:creationId xmlns:a16="http://schemas.microsoft.com/office/drawing/2014/main" id="{D83ADDAA-D051-4F7A-9C30-9D45B96ADE9F}"/>
            </a:ext>
          </a:extLst>
        </xdr:cNvPr>
        <xdr:cNvCxnSpPr/>
      </xdr:nvCxnSpPr>
      <xdr:spPr>
        <a:xfrm>
          <a:off x="4299857" y="10686143"/>
          <a:ext cx="246529"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308428</xdr:colOff>
      <xdr:row>53</xdr:row>
      <xdr:rowOff>90714</xdr:rowOff>
    </xdr:from>
    <xdr:to>
      <xdr:col>7</xdr:col>
      <xdr:colOff>554957</xdr:colOff>
      <xdr:row>53</xdr:row>
      <xdr:rowOff>90714</xdr:rowOff>
    </xdr:to>
    <xdr:cxnSp macro="">
      <xdr:nvCxnSpPr>
        <xdr:cNvPr id="150" name="Straight Arrow Connector 149">
          <a:extLst>
            <a:ext uri="{FF2B5EF4-FFF2-40B4-BE49-F238E27FC236}">
              <a16:creationId xmlns:a16="http://schemas.microsoft.com/office/drawing/2014/main" id="{F1E6D5BB-760B-43C4-93BF-0DEF1708E23C}"/>
            </a:ext>
          </a:extLst>
        </xdr:cNvPr>
        <xdr:cNvCxnSpPr/>
      </xdr:nvCxnSpPr>
      <xdr:spPr>
        <a:xfrm>
          <a:off x="4562928" y="9525000"/>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335643</xdr:colOff>
      <xdr:row>59</xdr:row>
      <xdr:rowOff>154215</xdr:rowOff>
    </xdr:from>
    <xdr:to>
      <xdr:col>7</xdr:col>
      <xdr:colOff>582172</xdr:colOff>
      <xdr:row>59</xdr:row>
      <xdr:rowOff>154215</xdr:rowOff>
    </xdr:to>
    <xdr:cxnSp macro="">
      <xdr:nvCxnSpPr>
        <xdr:cNvPr id="151" name="Straight Arrow Connector 150">
          <a:extLst>
            <a:ext uri="{FF2B5EF4-FFF2-40B4-BE49-F238E27FC236}">
              <a16:creationId xmlns:a16="http://schemas.microsoft.com/office/drawing/2014/main" id="{03D25AE7-15F3-46DC-9043-DB4519EDE240}"/>
            </a:ext>
          </a:extLst>
        </xdr:cNvPr>
        <xdr:cNvCxnSpPr/>
      </xdr:nvCxnSpPr>
      <xdr:spPr>
        <a:xfrm>
          <a:off x="4590143" y="10677072"/>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299357</xdr:colOff>
      <xdr:row>66</xdr:row>
      <xdr:rowOff>127000</xdr:rowOff>
    </xdr:from>
    <xdr:to>
      <xdr:col>7</xdr:col>
      <xdr:colOff>545886</xdr:colOff>
      <xdr:row>66</xdr:row>
      <xdr:rowOff>127000</xdr:rowOff>
    </xdr:to>
    <xdr:cxnSp macro="">
      <xdr:nvCxnSpPr>
        <xdr:cNvPr id="152" name="Straight Arrow Connector 151">
          <a:extLst>
            <a:ext uri="{FF2B5EF4-FFF2-40B4-BE49-F238E27FC236}">
              <a16:creationId xmlns:a16="http://schemas.microsoft.com/office/drawing/2014/main" id="{31C3F476-A0E1-4272-BEDA-B7140B00F746}"/>
            </a:ext>
          </a:extLst>
        </xdr:cNvPr>
        <xdr:cNvCxnSpPr/>
      </xdr:nvCxnSpPr>
      <xdr:spPr>
        <a:xfrm>
          <a:off x="4553857" y="11919857"/>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308428</xdr:colOff>
      <xdr:row>74</xdr:row>
      <xdr:rowOff>108859</xdr:rowOff>
    </xdr:from>
    <xdr:to>
      <xdr:col>7</xdr:col>
      <xdr:colOff>308428</xdr:colOff>
      <xdr:row>105</xdr:row>
      <xdr:rowOff>0</xdr:rowOff>
    </xdr:to>
    <xdr:cxnSp macro="">
      <xdr:nvCxnSpPr>
        <xdr:cNvPr id="153" name="Straight Connector 152">
          <a:extLst>
            <a:ext uri="{FF2B5EF4-FFF2-40B4-BE49-F238E27FC236}">
              <a16:creationId xmlns:a16="http://schemas.microsoft.com/office/drawing/2014/main" id="{5A882F82-8FFA-411F-8645-CAC48F851056}"/>
            </a:ext>
          </a:extLst>
        </xdr:cNvPr>
        <xdr:cNvCxnSpPr/>
      </xdr:nvCxnSpPr>
      <xdr:spPr>
        <a:xfrm>
          <a:off x="4562928" y="13552716"/>
          <a:ext cx="0" cy="5515427"/>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18143</xdr:colOff>
      <xdr:row>87</xdr:row>
      <xdr:rowOff>63500</xdr:rowOff>
    </xdr:from>
    <xdr:to>
      <xdr:col>7</xdr:col>
      <xdr:colOff>317500</xdr:colOff>
      <xdr:row>87</xdr:row>
      <xdr:rowOff>72572</xdr:rowOff>
    </xdr:to>
    <xdr:cxnSp macro="">
      <xdr:nvCxnSpPr>
        <xdr:cNvPr id="155" name="Straight Arrow Connector 154">
          <a:extLst>
            <a:ext uri="{FF2B5EF4-FFF2-40B4-BE49-F238E27FC236}">
              <a16:creationId xmlns:a16="http://schemas.microsoft.com/office/drawing/2014/main" id="{E3B9FB72-2B6E-4C0F-A870-3417E64C8538}"/>
            </a:ext>
          </a:extLst>
        </xdr:cNvPr>
        <xdr:cNvCxnSpPr/>
      </xdr:nvCxnSpPr>
      <xdr:spPr>
        <a:xfrm flipV="1">
          <a:off x="4272643" y="15666357"/>
          <a:ext cx="299357" cy="9072"/>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290286</xdr:colOff>
      <xdr:row>74</xdr:row>
      <xdr:rowOff>127000</xdr:rowOff>
    </xdr:from>
    <xdr:to>
      <xdr:col>7</xdr:col>
      <xdr:colOff>536815</xdr:colOff>
      <xdr:row>74</xdr:row>
      <xdr:rowOff>127000</xdr:rowOff>
    </xdr:to>
    <xdr:cxnSp macro="">
      <xdr:nvCxnSpPr>
        <xdr:cNvPr id="158" name="Straight Arrow Connector 157">
          <a:extLst>
            <a:ext uri="{FF2B5EF4-FFF2-40B4-BE49-F238E27FC236}">
              <a16:creationId xmlns:a16="http://schemas.microsoft.com/office/drawing/2014/main" id="{D15FD62C-F625-4E74-A7C6-B149D4770376}"/>
            </a:ext>
          </a:extLst>
        </xdr:cNvPr>
        <xdr:cNvCxnSpPr/>
      </xdr:nvCxnSpPr>
      <xdr:spPr>
        <a:xfrm>
          <a:off x="4544786" y="13371286"/>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317499</xdr:colOff>
      <xdr:row>91</xdr:row>
      <xdr:rowOff>154215</xdr:rowOff>
    </xdr:from>
    <xdr:to>
      <xdr:col>7</xdr:col>
      <xdr:colOff>564028</xdr:colOff>
      <xdr:row>91</xdr:row>
      <xdr:rowOff>154215</xdr:rowOff>
    </xdr:to>
    <xdr:cxnSp macro="">
      <xdr:nvCxnSpPr>
        <xdr:cNvPr id="160" name="Straight Arrow Connector 159">
          <a:extLst>
            <a:ext uri="{FF2B5EF4-FFF2-40B4-BE49-F238E27FC236}">
              <a16:creationId xmlns:a16="http://schemas.microsoft.com/office/drawing/2014/main" id="{CC488E10-6098-4044-A51C-61A36E71E8BB}"/>
            </a:ext>
          </a:extLst>
        </xdr:cNvPr>
        <xdr:cNvCxnSpPr/>
      </xdr:nvCxnSpPr>
      <xdr:spPr>
        <a:xfrm>
          <a:off x="4571999" y="16482786"/>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317500</xdr:colOff>
      <xdr:row>104</xdr:row>
      <xdr:rowOff>163285</xdr:rowOff>
    </xdr:from>
    <xdr:to>
      <xdr:col>7</xdr:col>
      <xdr:colOff>564029</xdr:colOff>
      <xdr:row>104</xdr:row>
      <xdr:rowOff>163285</xdr:rowOff>
    </xdr:to>
    <xdr:cxnSp macro="">
      <xdr:nvCxnSpPr>
        <xdr:cNvPr id="161" name="Straight Arrow Connector 160">
          <a:extLst>
            <a:ext uri="{FF2B5EF4-FFF2-40B4-BE49-F238E27FC236}">
              <a16:creationId xmlns:a16="http://schemas.microsoft.com/office/drawing/2014/main" id="{04A33A31-1D1E-4310-936C-B8EC382551EC}"/>
            </a:ext>
          </a:extLst>
        </xdr:cNvPr>
        <xdr:cNvCxnSpPr/>
      </xdr:nvCxnSpPr>
      <xdr:spPr>
        <a:xfrm>
          <a:off x="4572000" y="19049999"/>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55</xdr:row>
      <xdr:rowOff>158750</xdr:rowOff>
    </xdr:from>
    <xdr:to>
      <xdr:col>3</xdr:col>
      <xdr:colOff>143741</xdr:colOff>
      <xdr:row>63</xdr:row>
      <xdr:rowOff>49592</xdr:rowOff>
    </xdr:to>
    <xdr:sp macro="" textlink="">
      <xdr:nvSpPr>
        <xdr:cNvPr id="148" name="TextBox 147">
          <a:extLst>
            <a:ext uri="{FF2B5EF4-FFF2-40B4-BE49-F238E27FC236}">
              <a16:creationId xmlns:a16="http://schemas.microsoft.com/office/drawing/2014/main" id="{0BB01C05-621C-43B8-9274-04EBFCE6BBF5}"/>
            </a:ext>
          </a:extLst>
        </xdr:cNvPr>
        <xdr:cNvSpPr txBox="1"/>
      </xdr:nvSpPr>
      <xdr:spPr>
        <a:xfrm>
          <a:off x="190500" y="10636250"/>
          <a:ext cx="1762991" cy="1414842"/>
        </a:xfrm>
        <a:prstGeom prst="rect">
          <a:avLst/>
        </a:prstGeom>
        <a:solidFill>
          <a:schemeClr val="accent1">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1000" u="sng">
              <a:latin typeface="Arial" panose="020B0604020202020204" pitchFamily="34" charset="0"/>
              <a:cs typeface="Arial" panose="020B0604020202020204" pitchFamily="34" charset="0"/>
            </a:rPr>
            <a:t>TUJUAN</a:t>
          </a:r>
          <a:r>
            <a:rPr lang="id-ID" sz="1000" u="sng" baseline="0">
              <a:latin typeface="Arial" panose="020B0604020202020204" pitchFamily="34" charset="0"/>
              <a:cs typeface="Arial" panose="020B0604020202020204" pitchFamily="34" charset="0"/>
            </a:rPr>
            <a:t> :</a:t>
          </a:r>
        </a:p>
        <a:p>
          <a:pPr algn="ctr"/>
          <a:r>
            <a:rPr lang="id-ID" sz="1000" b="1" baseline="0">
              <a:latin typeface="Arial" panose="020B0604020202020204" pitchFamily="34" charset="0"/>
              <a:cs typeface="Arial" panose="020B0604020202020204" pitchFamily="34" charset="0"/>
            </a:rPr>
            <a:t>MENINGKATKANNYA TATA KELOLA PERTANAHAN</a:t>
          </a:r>
          <a:endParaRPr lang="id-ID" sz="1000" baseline="0">
            <a:latin typeface="Arial" panose="020B0604020202020204" pitchFamily="34" charset="0"/>
            <a:cs typeface="Arial" panose="020B0604020202020204" pitchFamily="34" charset="0"/>
          </a:endParaRPr>
        </a:p>
        <a:p>
          <a:pPr algn="ctr"/>
          <a:r>
            <a:rPr lang="id-ID" sz="1000" baseline="0">
              <a:latin typeface="Arial" panose="020B0604020202020204" pitchFamily="34" charset="0"/>
              <a:cs typeface="Arial" panose="020B0604020202020204" pitchFamily="34" charset="0"/>
            </a:rPr>
            <a:t>IK :</a:t>
          </a:r>
          <a:r>
            <a:rPr lang="id-ID" sz="1100" b="0" i="0" u="none" strike="noStrike" baseline="0">
              <a:solidFill>
                <a:schemeClr val="dk1"/>
              </a:solidFill>
              <a:effectLst/>
              <a:latin typeface="+mn-lt"/>
              <a:ea typeface="+mn-ea"/>
              <a:cs typeface="+mn-cs"/>
            </a:rPr>
            <a:t> Persentase Masalah Tanah Yang Ditangani</a:t>
          </a:r>
          <a:endParaRPr lang="en-ID" sz="1000">
            <a:latin typeface="Arial" panose="020B0604020202020204" pitchFamily="34" charset="0"/>
            <a:cs typeface="Arial" panose="020B0604020202020204" pitchFamily="34" charset="0"/>
          </a:endParaRPr>
        </a:p>
      </xdr:txBody>
    </xdr:sp>
    <xdr:clientData/>
  </xdr:twoCellAnchor>
  <xdr:twoCellAnchor>
    <xdr:from>
      <xdr:col>0</xdr:col>
      <xdr:colOff>222250</xdr:colOff>
      <xdr:row>101</xdr:row>
      <xdr:rowOff>41274</xdr:rowOff>
    </xdr:from>
    <xdr:to>
      <xdr:col>3</xdr:col>
      <xdr:colOff>175491</xdr:colOff>
      <xdr:row>111</xdr:row>
      <xdr:rowOff>6349</xdr:rowOff>
    </xdr:to>
    <xdr:sp macro="" textlink="">
      <xdr:nvSpPr>
        <xdr:cNvPr id="154" name="TextBox 153">
          <a:extLst>
            <a:ext uri="{FF2B5EF4-FFF2-40B4-BE49-F238E27FC236}">
              <a16:creationId xmlns:a16="http://schemas.microsoft.com/office/drawing/2014/main" id="{97965FB5-B390-4C08-BB39-A310E9E47A3E}"/>
            </a:ext>
          </a:extLst>
        </xdr:cNvPr>
        <xdr:cNvSpPr txBox="1"/>
      </xdr:nvSpPr>
      <xdr:spPr>
        <a:xfrm>
          <a:off x="222250" y="18024474"/>
          <a:ext cx="1782041" cy="1743075"/>
        </a:xfrm>
        <a:prstGeom prst="rect">
          <a:avLst/>
        </a:prstGeom>
        <a:solidFill>
          <a:schemeClr val="accent1">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1000" u="sng">
              <a:latin typeface="Arial" panose="020B0604020202020204" pitchFamily="34" charset="0"/>
              <a:cs typeface="Arial" panose="020B0604020202020204" pitchFamily="34" charset="0"/>
            </a:rPr>
            <a:t>TUJUAN</a:t>
          </a:r>
          <a:r>
            <a:rPr lang="id-ID" sz="1000" u="sng" baseline="0">
              <a:latin typeface="Arial" panose="020B0604020202020204" pitchFamily="34" charset="0"/>
              <a:cs typeface="Arial" panose="020B0604020202020204" pitchFamily="34" charset="0"/>
            </a:rPr>
            <a:t> :</a:t>
          </a:r>
        </a:p>
        <a:p>
          <a:pPr algn="ctr"/>
          <a:r>
            <a:rPr lang="id-ID" sz="1000" b="1" baseline="0">
              <a:latin typeface="Arial" panose="020B0604020202020204" pitchFamily="34" charset="0"/>
              <a:cs typeface="Arial" panose="020B0604020202020204" pitchFamily="34" charset="0"/>
            </a:rPr>
            <a:t>MENINGKATKANNYA ORGANISASI YANG AKUNTABEL DAN MELAYANI</a:t>
          </a:r>
          <a:endParaRPr lang="id-ID" sz="1000" baseline="0">
            <a:latin typeface="Arial" panose="020B0604020202020204" pitchFamily="34" charset="0"/>
            <a:cs typeface="Arial" panose="020B0604020202020204" pitchFamily="34" charset="0"/>
          </a:endParaRPr>
        </a:p>
        <a:p>
          <a:pPr algn="ctr"/>
          <a:r>
            <a:rPr lang="id-ID" sz="1000" baseline="0">
              <a:latin typeface="Arial" panose="020B0604020202020204" pitchFamily="34" charset="0"/>
              <a:cs typeface="Arial" panose="020B0604020202020204" pitchFamily="34" charset="0"/>
            </a:rPr>
            <a:t>IK :</a:t>
          </a:r>
          <a:r>
            <a:rPr lang="id-ID" sz="1100" b="0" i="0" u="none" strike="noStrike" baseline="0">
              <a:solidFill>
                <a:schemeClr val="dk1"/>
              </a:solidFill>
              <a:effectLst/>
              <a:latin typeface="+mn-lt"/>
              <a:ea typeface="+mn-ea"/>
              <a:cs typeface="+mn-cs"/>
            </a:rPr>
            <a:t> 1. Nilai Akuntabilitas Kinerja</a:t>
          </a:r>
        </a:p>
        <a:p>
          <a:pPr algn="ctr"/>
          <a:r>
            <a:rPr lang="id-ID" sz="1100" b="0" i="0" u="none" strike="noStrike" baseline="0">
              <a:solidFill>
                <a:schemeClr val="dk1"/>
              </a:solidFill>
              <a:effectLst/>
              <a:latin typeface="+mn-lt"/>
              <a:ea typeface="+mn-ea"/>
              <a:cs typeface="+mn-cs"/>
            </a:rPr>
            <a:t>2.  Tingkat Kepuasan terhadap Pelayanan Organisai</a:t>
          </a:r>
          <a:endParaRPr lang="en-ID" sz="1000">
            <a:latin typeface="Arial" panose="020B0604020202020204" pitchFamily="34" charset="0"/>
            <a:cs typeface="Arial" panose="020B0604020202020204" pitchFamily="34" charset="0"/>
          </a:endParaRPr>
        </a:p>
      </xdr:txBody>
    </xdr:sp>
    <xdr:clientData/>
  </xdr:twoCellAnchor>
  <xdr:twoCellAnchor>
    <xdr:from>
      <xdr:col>4</xdr:col>
      <xdr:colOff>11740</xdr:colOff>
      <xdr:row>122</xdr:row>
      <xdr:rowOff>138569</xdr:rowOff>
    </xdr:from>
    <xdr:to>
      <xdr:col>7</xdr:col>
      <xdr:colOff>1157</xdr:colOff>
      <xdr:row>127</xdr:row>
      <xdr:rowOff>161630</xdr:rowOff>
    </xdr:to>
    <xdr:sp macro="" textlink="">
      <xdr:nvSpPr>
        <xdr:cNvPr id="156" name="TextBox 155">
          <a:extLst>
            <a:ext uri="{FF2B5EF4-FFF2-40B4-BE49-F238E27FC236}">
              <a16:creationId xmlns:a16="http://schemas.microsoft.com/office/drawing/2014/main" id="{6756AE34-21E4-48EA-888D-A02159FC0C44}"/>
            </a:ext>
          </a:extLst>
        </xdr:cNvPr>
        <xdr:cNvSpPr txBox="1"/>
      </xdr:nvSpPr>
      <xdr:spPr>
        <a:xfrm>
          <a:off x="2459376" y="22686842"/>
          <a:ext cx="1825145" cy="946697"/>
        </a:xfrm>
        <a:prstGeom prst="rect">
          <a:avLst/>
        </a:prstGeom>
        <a:solidFill>
          <a:schemeClr val="accent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u="sng" baseline="0">
              <a:latin typeface="Arial" panose="020B0604020202020204" pitchFamily="34" charset="0"/>
              <a:cs typeface="Arial" panose="020B0604020202020204" pitchFamily="34" charset="0"/>
            </a:rPr>
            <a:t>Sasaran Strategis 6</a:t>
          </a:r>
        </a:p>
        <a:p>
          <a:pPr algn="ctr"/>
          <a:r>
            <a:rPr lang="id-ID" sz="900" b="1" baseline="0">
              <a:latin typeface="Arial" panose="020B0604020202020204" pitchFamily="34" charset="0"/>
              <a:cs typeface="Arial" panose="020B0604020202020204" pitchFamily="34" charset="0"/>
            </a:rPr>
            <a:t>Meningkatnya Kualitas Pelayanan Internal Organisasi</a:t>
          </a:r>
        </a:p>
        <a:p>
          <a:pPr algn="ctr"/>
          <a:r>
            <a:rPr lang="id-ID" sz="900" baseline="0">
              <a:latin typeface="Arial" panose="020B0604020202020204" pitchFamily="34" charset="0"/>
              <a:cs typeface="Arial" panose="020B0604020202020204" pitchFamily="34" charset="0"/>
            </a:rPr>
            <a:t>IK :Tingkat Kepuasan Terhadap Pelayanan Internal Organisasi</a:t>
          </a:r>
        </a:p>
        <a:p>
          <a:pPr algn="ct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453571</xdr:colOff>
      <xdr:row>78</xdr:row>
      <xdr:rowOff>82467</xdr:rowOff>
    </xdr:from>
    <xdr:to>
      <xdr:col>17</xdr:col>
      <xdr:colOff>472620</xdr:colOff>
      <xdr:row>83</xdr:row>
      <xdr:rowOff>94866</xdr:rowOff>
    </xdr:to>
    <xdr:sp macro="" textlink="">
      <xdr:nvSpPr>
        <xdr:cNvPr id="157" name="TextBox 156">
          <a:extLst>
            <a:ext uri="{FF2B5EF4-FFF2-40B4-BE49-F238E27FC236}">
              <a16:creationId xmlns:a16="http://schemas.microsoft.com/office/drawing/2014/main" id="{85DD6E87-7D1F-4C5F-9F3A-EC7787C0E852}"/>
            </a:ext>
          </a:extLst>
        </xdr:cNvPr>
        <xdr:cNvSpPr txBox="1"/>
      </xdr:nvSpPr>
      <xdr:spPr>
        <a:xfrm>
          <a:off x="7796480" y="14502740"/>
          <a:ext cx="3078595" cy="936035"/>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Implementasi Dokumen Perangkat Daerah</a:t>
          </a:r>
        </a:p>
        <a:p>
          <a:pPr algn="ctr"/>
          <a:r>
            <a:rPr lang="id-ID" sz="900" baseline="0">
              <a:latin typeface="Arial" panose="020B0604020202020204" pitchFamily="34" charset="0"/>
              <a:cs typeface="Arial" panose="020B0604020202020204" pitchFamily="34" charset="0"/>
            </a:rPr>
            <a:t>IK : Persentase kesesuaian dokumen perangkat daerah dengan dokumen penganggaran (Rencana Kerja Tahunan dg RKA, DPA dg APBD, Rencana Aksi dg Rencana Anggaran Kas)</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27214</xdr:colOff>
      <xdr:row>110</xdr:row>
      <xdr:rowOff>99786</xdr:rowOff>
    </xdr:from>
    <xdr:to>
      <xdr:col>12</xdr:col>
      <xdr:colOff>273743</xdr:colOff>
      <xdr:row>110</xdr:row>
      <xdr:rowOff>99786</xdr:rowOff>
    </xdr:to>
    <xdr:cxnSp macro="">
      <xdr:nvCxnSpPr>
        <xdr:cNvPr id="162" name="Straight Arrow Connector 161">
          <a:extLst>
            <a:ext uri="{FF2B5EF4-FFF2-40B4-BE49-F238E27FC236}">
              <a16:creationId xmlns:a16="http://schemas.microsoft.com/office/drawing/2014/main" id="{E6F93B69-5871-49C1-89BA-C216492D1BAF}"/>
            </a:ext>
          </a:extLst>
        </xdr:cNvPr>
        <xdr:cNvCxnSpPr/>
      </xdr:nvCxnSpPr>
      <xdr:spPr>
        <a:xfrm>
          <a:off x="7320643" y="20075072"/>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489856</xdr:colOff>
      <xdr:row>109</xdr:row>
      <xdr:rowOff>24756</xdr:rowOff>
    </xdr:from>
    <xdr:to>
      <xdr:col>17</xdr:col>
      <xdr:colOff>523722</xdr:colOff>
      <xdr:row>111</xdr:row>
      <xdr:rowOff>33828</xdr:rowOff>
    </xdr:to>
    <xdr:sp macro="" textlink="">
      <xdr:nvSpPr>
        <xdr:cNvPr id="164" name="TextBox 163">
          <a:extLst>
            <a:ext uri="{FF2B5EF4-FFF2-40B4-BE49-F238E27FC236}">
              <a16:creationId xmlns:a16="http://schemas.microsoft.com/office/drawing/2014/main" id="{AE259EF4-291F-4EC0-ABCA-82F226CE607C}"/>
            </a:ext>
          </a:extLst>
        </xdr:cNvPr>
        <xdr:cNvSpPr txBox="1"/>
      </xdr:nvSpPr>
      <xdr:spPr>
        <a:xfrm>
          <a:off x="7832765" y="20171574"/>
          <a:ext cx="3093412" cy="378527"/>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Ketersediaan data kepegawaian yang akurat</a:t>
          </a:r>
        </a:p>
        <a:p>
          <a:pPr algn="ctr"/>
          <a:r>
            <a:rPr lang="id-ID" sz="900" baseline="0">
              <a:latin typeface="Arial" panose="020B0604020202020204" pitchFamily="34" charset="0"/>
              <a:cs typeface="Arial" panose="020B0604020202020204" pitchFamily="34" charset="0"/>
            </a:rPr>
            <a:t>IK : Persentase ketersediaan data kepegawaian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498928</xdr:colOff>
      <xdr:row>111</xdr:row>
      <xdr:rowOff>145977</xdr:rowOff>
    </xdr:from>
    <xdr:to>
      <xdr:col>17</xdr:col>
      <xdr:colOff>532794</xdr:colOff>
      <xdr:row>113</xdr:row>
      <xdr:rowOff>173192</xdr:rowOff>
    </xdr:to>
    <xdr:sp macro="" textlink="">
      <xdr:nvSpPr>
        <xdr:cNvPr id="165" name="TextBox 164">
          <a:extLst>
            <a:ext uri="{FF2B5EF4-FFF2-40B4-BE49-F238E27FC236}">
              <a16:creationId xmlns:a16="http://schemas.microsoft.com/office/drawing/2014/main" id="{68D7E768-1359-4C7F-9030-1BB336331B00}"/>
            </a:ext>
          </a:extLst>
        </xdr:cNvPr>
        <xdr:cNvSpPr txBox="1"/>
      </xdr:nvSpPr>
      <xdr:spPr>
        <a:xfrm>
          <a:off x="7841837" y="20662250"/>
          <a:ext cx="3093412" cy="396669"/>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Tersusunnya Uraian Tugas ASN sesuai Regulasi</a:t>
          </a:r>
        </a:p>
        <a:p>
          <a:pPr algn="ctr"/>
          <a:r>
            <a:rPr lang="id-ID" sz="900" baseline="0">
              <a:latin typeface="Arial" panose="020B0604020202020204" pitchFamily="34" charset="0"/>
              <a:cs typeface="Arial" panose="020B0604020202020204" pitchFamily="34" charset="0"/>
            </a:rPr>
            <a:t>IK : Dokumen Uraian tugas yang sesuai regulasi</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-1</xdr:colOff>
      <xdr:row>118</xdr:row>
      <xdr:rowOff>163287</xdr:rowOff>
    </xdr:from>
    <xdr:to>
      <xdr:col>11</xdr:col>
      <xdr:colOff>395815</xdr:colOff>
      <xdr:row>125</xdr:row>
      <xdr:rowOff>36287</xdr:rowOff>
    </xdr:to>
    <xdr:sp macro="" textlink="">
      <xdr:nvSpPr>
        <xdr:cNvPr id="166" name="TextBox 165">
          <a:extLst>
            <a:ext uri="{FF2B5EF4-FFF2-40B4-BE49-F238E27FC236}">
              <a16:creationId xmlns:a16="http://schemas.microsoft.com/office/drawing/2014/main" id="{FE43106C-3F13-4741-BB46-487D8DBC9624}"/>
            </a:ext>
          </a:extLst>
        </xdr:cNvPr>
        <xdr:cNvSpPr txBox="1"/>
      </xdr:nvSpPr>
      <xdr:spPr>
        <a:xfrm>
          <a:off x="4862285" y="21590001"/>
          <a:ext cx="2219173" cy="1143000"/>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id-ID"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Meningkatnya pelayanan umum dan kepegawaian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id-ID"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IK : 1. Persentase layanan adm kepegawaian sesuai SOP</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id-ID"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2. Persentase layanan surat menyurat sesuai SOP</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id-ID"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3. Persentase layanan Sarpras sesuai SOP</a:t>
          </a:r>
          <a:endParaRPr kumimoji="0" lang="en-ID"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12</xdr:col>
      <xdr:colOff>502856</xdr:colOff>
      <xdr:row>119</xdr:row>
      <xdr:rowOff>79503</xdr:rowOff>
    </xdr:from>
    <xdr:to>
      <xdr:col>17</xdr:col>
      <xdr:colOff>536722</xdr:colOff>
      <xdr:row>121</xdr:row>
      <xdr:rowOff>88575</xdr:rowOff>
    </xdr:to>
    <xdr:sp macro="" textlink="">
      <xdr:nvSpPr>
        <xdr:cNvPr id="167" name="TextBox 166">
          <a:extLst>
            <a:ext uri="{FF2B5EF4-FFF2-40B4-BE49-F238E27FC236}">
              <a16:creationId xmlns:a16="http://schemas.microsoft.com/office/drawing/2014/main" id="{91465AEE-FE10-4B1C-9E99-65C695BA21FE}"/>
            </a:ext>
          </a:extLst>
        </xdr:cNvPr>
        <xdr:cNvSpPr txBox="1"/>
      </xdr:nvSpPr>
      <xdr:spPr>
        <a:xfrm>
          <a:off x="7796285" y="21687646"/>
          <a:ext cx="3072794" cy="371929"/>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Tersusunnya Dokumen SOP sesuai regulasi</a:t>
          </a:r>
        </a:p>
        <a:p>
          <a:pPr algn="ctr"/>
          <a:r>
            <a:rPr lang="id-ID" sz="900" baseline="0">
              <a:latin typeface="Arial" panose="020B0604020202020204" pitchFamily="34" charset="0"/>
              <a:cs typeface="Arial" panose="020B0604020202020204" pitchFamily="34" charset="0"/>
            </a:rPr>
            <a:t>IK : Dokumen SOP yang sesuai regulasi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521000</xdr:colOff>
      <xdr:row>122</xdr:row>
      <xdr:rowOff>43212</xdr:rowOff>
    </xdr:from>
    <xdr:to>
      <xdr:col>17</xdr:col>
      <xdr:colOff>554866</xdr:colOff>
      <xdr:row>124</xdr:row>
      <xdr:rowOff>70427</xdr:rowOff>
    </xdr:to>
    <xdr:sp macro="" textlink="">
      <xdr:nvSpPr>
        <xdr:cNvPr id="168" name="TextBox 167">
          <a:extLst>
            <a:ext uri="{FF2B5EF4-FFF2-40B4-BE49-F238E27FC236}">
              <a16:creationId xmlns:a16="http://schemas.microsoft.com/office/drawing/2014/main" id="{9F227DF2-8179-415A-B36A-179E9D89FFA4}"/>
            </a:ext>
          </a:extLst>
        </xdr:cNvPr>
        <xdr:cNvSpPr txBox="1"/>
      </xdr:nvSpPr>
      <xdr:spPr>
        <a:xfrm>
          <a:off x="7814429" y="22195641"/>
          <a:ext cx="3072794" cy="390072"/>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Pemahaman ASN terhadap SOP</a:t>
          </a:r>
        </a:p>
        <a:p>
          <a:pPr algn="ctr"/>
          <a:r>
            <a:rPr lang="id-ID" sz="900" baseline="0">
              <a:latin typeface="Arial" panose="020B0604020202020204" pitchFamily="34" charset="0"/>
              <a:cs typeface="Arial" panose="020B0604020202020204" pitchFamily="34" charset="0"/>
            </a:rPr>
            <a:t>IK : Jumlah ASN Yang Mengikuti Sosialisasi SOP</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7257</xdr:colOff>
      <xdr:row>126</xdr:row>
      <xdr:rowOff>161471</xdr:rowOff>
    </xdr:from>
    <xdr:to>
      <xdr:col>11</xdr:col>
      <xdr:colOff>403073</xdr:colOff>
      <xdr:row>131</xdr:row>
      <xdr:rowOff>63495</xdr:rowOff>
    </xdr:to>
    <xdr:sp macro="" textlink="">
      <xdr:nvSpPr>
        <xdr:cNvPr id="169" name="TextBox 168">
          <a:extLst>
            <a:ext uri="{FF2B5EF4-FFF2-40B4-BE49-F238E27FC236}">
              <a16:creationId xmlns:a16="http://schemas.microsoft.com/office/drawing/2014/main" id="{7A0643DB-F590-4597-A168-7C32A0CF4C5B}"/>
            </a:ext>
          </a:extLst>
        </xdr:cNvPr>
        <xdr:cNvSpPr txBox="1"/>
      </xdr:nvSpPr>
      <xdr:spPr>
        <a:xfrm>
          <a:off x="4869543" y="23039614"/>
          <a:ext cx="2219173" cy="809167"/>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Pengelolaan BMD</a:t>
          </a:r>
        </a:p>
        <a:p>
          <a:pPr algn="ctr"/>
          <a:r>
            <a:rPr lang="id-ID" sz="900" baseline="0">
              <a:latin typeface="Arial" panose="020B0604020202020204" pitchFamily="34" charset="0"/>
              <a:cs typeface="Arial" panose="020B0604020202020204" pitchFamily="34" charset="0"/>
            </a:rPr>
            <a:t>IK : 1. Persentase BMD dalam kondisi baik</a:t>
          </a:r>
        </a:p>
        <a:p>
          <a:pPr algn="ctr"/>
          <a:r>
            <a:rPr lang="id-ID" sz="900" baseline="0">
              <a:latin typeface="Arial" panose="020B0604020202020204" pitchFamily="34" charset="0"/>
              <a:cs typeface="Arial" panose="020B0604020202020204" pitchFamily="34" charset="0"/>
            </a:rPr>
            <a:t>2. Persentase pemenuhan kebutuhan Sarpras pendukung kinerja</a:t>
          </a:r>
        </a:p>
      </xdr:txBody>
    </xdr:sp>
    <xdr:clientData/>
  </xdr:twoCellAnchor>
  <xdr:twoCellAnchor>
    <xdr:from>
      <xdr:col>12</xdr:col>
      <xdr:colOff>528258</xdr:colOff>
      <xdr:row>125</xdr:row>
      <xdr:rowOff>68621</xdr:rowOff>
    </xdr:from>
    <xdr:to>
      <xdr:col>17</xdr:col>
      <xdr:colOff>562124</xdr:colOff>
      <xdr:row>128</xdr:row>
      <xdr:rowOff>154216</xdr:rowOff>
    </xdr:to>
    <xdr:sp macro="" textlink="">
      <xdr:nvSpPr>
        <xdr:cNvPr id="170" name="TextBox 169">
          <a:extLst>
            <a:ext uri="{FF2B5EF4-FFF2-40B4-BE49-F238E27FC236}">
              <a16:creationId xmlns:a16="http://schemas.microsoft.com/office/drawing/2014/main" id="{A1044923-D485-4D4B-9E67-F817DA1944BB}"/>
            </a:ext>
          </a:extLst>
        </xdr:cNvPr>
        <xdr:cNvSpPr txBox="1"/>
      </xdr:nvSpPr>
      <xdr:spPr>
        <a:xfrm>
          <a:off x="7821687" y="22765335"/>
          <a:ext cx="3072794" cy="629881"/>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 BMD yang diadakan dan dipelihara</a:t>
          </a:r>
        </a:p>
        <a:p>
          <a:pPr algn="ctr"/>
          <a:r>
            <a:rPr lang="id-ID" sz="900" baseline="0">
              <a:latin typeface="Arial" panose="020B0604020202020204" pitchFamily="34" charset="0"/>
              <a:cs typeface="Arial" panose="020B0604020202020204" pitchFamily="34" charset="0"/>
            </a:rPr>
            <a:t>IK : 1. Jumlah aset yang diadakan</a:t>
          </a:r>
        </a:p>
        <a:p>
          <a:pPr algn="ctr"/>
          <a:r>
            <a:rPr lang="id-ID" sz="900" baseline="0">
              <a:latin typeface="Arial" panose="020B0604020202020204" pitchFamily="34" charset="0"/>
              <a:cs typeface="Arial" panose="020B0604020202020204" pitchFamily="34" charset="0"/>
            </a:rPr>
            <a:t>2. Jumlah aset yang dipelihara</a:t>
          </a:r>
        </a:p>
        <a:p>
          <a:pPr algn="ctr"/>
          <a:r>
            <a:rPr lang="id-ID" sz="900" baseline="0">
              <a:latin typeface="Arial" panose="020B0604020202020204" pitchFamily="34" charset="0"/>
              <a:cs typeface="Arial" panose="020B0604020202020204" pitchFamily="34" charset="0"/>
            </a:rPr>
            <a:t>3. Persentase Aset yang tidak bermanfaat yang sudah dihapuskan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537329</xdr:colOff>
      <xdr:row>129</xdr:row>
      <xdr:rowOff>59543</xdr:rowOff>
    </xdr:from>
    <xdr:to>
      <xdr:col>17</xdr:col>
      <xdr:colOff>571195</xdr:colOff>
      <xdr:row>132</xdr:row>
      <xdr:rowOff>163288</xdr:rowOff>
    </xdr:to>
    <xdr:sp macro="" textlink="">
      <xdr:nvSpPr>
        <xdr:cNvPr id="171" name="TextBox 170">
          <a:extLst>
            <a:ext uri="{FF2B5EF4-FFF2-40B4-BE49-F238E27FC236}">
              <a16:creationId xmlns:a16="http://schemas.microsoft.com/office/drawing/2014/main" id="{34513B2E-B73C-4552-934C-DC3FED35BCE2}"/>
            </a:ext>
          </a:extLst>
        </xdr:cNvPr>
        <xdr:cNvSpPr txBox="1"/>
      </xdr:nvSpPr>
      <xdr:spPr>
        <a:xfrm>
          <a:off x="7830758" y="23481972"/>
          <a:ext cx="3072794" cy="648030"/>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Pengamanan BMD sesuai regulasi</a:t>
          </a:r>
        </a:p>
        <a:p>
          <a:pPr algn="ctr"/>
          <a:r>
            <a:rPr lang="id-ID" sz="900" baseline="0">
              <a:latin typeface="Arial" panose="020B0604020202020204" pitchFamily="34" charset="0"/>
              <a:cs typeface="Arial" panose="020B0604020202020204" pitchFamily="34" charset="0"/>
            </a:rPr>
            <a:t>IK : 1. Persentase aset yang diinventaris</a:t>
          </a:r>
        </a:p>
        <a:p>
          <a:pPr algn="ctr"/>
          <a:r>
            <a:rPr lang="id-ID" sz="900" baseline="0">
              <a:latin typeface="Arial" panose="020B0604020202020204" pitchFamily="34" charset="0"/>
              <a:cs typeface="Arial" panose="020B0604020202020204" pitchFamily="34" charset="0"/>
            </a:rPr>
            <a:t>2. persentase data aset yang sudah di rekon</a:t>
          </a:r>
        </a:p>
        <a:p>
          <a:pPr algn="ctr"/>
          <a:r>
            <a:rPr lang="id-ID" sz="900" baseline="0">
              <a:latin typeface="Arial" panose="020B0604020202020204" pitchFamily="34" charset="0"/>
              <a:cs typeface="Arial" panose="020B0604020202020204" pitchFamily="34" charset="0"/>
            </a:rPr>
            <a:t>3. persentase aset yang sudah diasuransikan</a:t>
          </a:r>
          <a:endParaRPr lang="en-ID" sz="900">
            <a:latin typeface="Arial" panose="020B0604020202020204" pitchFamily="34" charset="0"/>
            <a:cs typeface="Arial" panose="020B0604020202020204" pitchFamily="34" charset="0"/>
          </a:endParaRPr>
        </a:p>
      </xdr:txBody>
    </xdr:sp>
    <xdr:clientData/>
  </xdr:twoCellAnchor>
  <xdr:twoCellAnchor>
    <xdr:from>
      <xdr:col>8</xdr:col>
      <xdr:colOff>14511</xdr:colOff>
      <xdr:row>136</xdr:row>
      <xdr:rowOff>5446</xdr:rowOff>
    </xdr:from>
    <xdr:to>
      <xdr:col>11</xdr:col>
      <xdr:colOff>410327</xdr:colOff>
      <xdr:row>139</xdr:row>
      <xdr:rowOff>154217</xdr:rowOff>
    </xdr:to>
    <xdr:sp macro="" textlink="">
      <xdr:nvSpPr>
        <xdr:cNvPr id="172" name="TextBox 171">
          <a:extLst>
            <a:ext uri="{FF2B5EF4-FFF2-40B4-BE49-F238E27FC236}">
              <a16:creationId xmlns:a16="http://schemas.microsoft.com/office/drawing/2014/main" id="{F06CBF4C-9BE3-4622-8BBE-58C1F4558AD1}"/>
            </a:ext>
          </a:extLst>
        </xdr:cNvPr>
        <xdr:cNvSpPr txBox="1"/>
      </xdr:nvSpPr>
      <xdr:spPr>
        <a:xfrm>
          <a:off x="4876797" y="24697875"/>
          <a:ext cx="2219173" cy="693056"/>
        </a:xfrm>
        <a:prstGeom prst="rect">
          <a:avLst/>
        </a:prstGeom>
        <a:solidFill>
          <a:schemeClr val="accent3">
            <a:lumMod val="60000"/>
            <a:lumOff val="4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Meningkatnya Kapasitas SDM Organisasi</a:t>
          </a:r>
        </a:p>
        <a:p>
          <a:pPr algn="ctr"/>
          <a:r>
            <a:rPr lang="id-ID" sz="900" baseline="0">
              <a:latin typeface="Arial" panose="020B0604020202020204" pitchFamily="34" charset="0"/>
              <a:cs typeface="Arial" panose="020B0604020202020204" pitchFamily="34" charset="0"/>
            </a:rPr>
            <a:t>IK : Jumlah SDM yang mengikuti pengembangan kompetensi</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535513</xdr:colOff>
      <xdr:row>134</xdr:row>
      <xdr:rowOff>3301</xdr:rowOff>
    </xdr:from>
    <xdr:to>
      <xdr:col>17</xdr:col>
      <xdr:colOff>569379</xdr:colOff>
      <xdr:row>137</xdr:row>
      <xdr:rowOff>127000</xdr:rowOff>
    </xdr:to>
    <xdr:sp macro="" textlink="">
      <xdr:nvSpPr>
        <xdr:cNvPr id="173" name="TextBox 172">
          <a:extLst>
            <a:ext uri="{FF2B5EF4-FFF2-40B4-BE49-F238E27FC236}">
              <a16:creationId xmlns:a16="http://schemas.microsoft.com/office/drawing/2014/main" id="{82EE3644-8374-4FF5-B0EC-EBEC2D2A079C}"/>
            </a:ext>
          </a:extLst>
        </xdr:cNvPr>
        <xdr:cNvSpPr txBox="1"/>
      </xdr:nvSpPr>
      <xdr:spPr>
        <a:xfrm>
          <a:off x="7828942" y="24332872"/>
          <a:ext cx="3072794" cy="667985"/>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Tersusunnya Data Kebutuhan Pengembangan Kapasitas SDM</a:t>
          </a:r>
        </a:p>
        <a:p>
          <a:pPr algn="ctr"/>
          <a:r>
            <a:rPr lang="id-ID" sz="900" baseline="0">
              <a:latin typeface="Arial" panose="020B0604020202020204" pitchFamily="34" charset="0"/>
              <a:cs typeface="Arial" panose="020B0604020202020204" pitchFamily="34" charset="0"/>
            </a:rPr>
            <a:t>IK : Dokumen data pengembangan kapasitas SDM yang tersusun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544585</xdr:colOff>
      <xdr:row>138</xdr:row>
      <xdr:rowOff>39580</xdr:rowOff>
    </xdr:from>
    <xdr:to>
      <xdr:col>17</xdr:col>
      <xdr:colOff>578451</xdr:colOff>
      <xdr:row>141</xdr:row>
      <xdr:rowOff>163286</xdr:rowOff>
    </xdr:to>
    <xdr:sp macro="" textlink="">
      <xdr:nvSpPr>
        <xdr:cNvPr id="174" name="TextBox 173">
          <a:extLst>
            <a:ext uri="{FF2B5EF4-FFF2-40B4-BE49-F238E27FC236}">
              <a16:creationId xmlns:a16="http://schemas.microsoft.com/office/drawing/2014/main" id="{19915E50-63A0-41F9-8E8B-3ED45DCFC4FE}"/>
            </a:ext>
          </a:extLst>
        </xdr:cNvPr>
        <xdr:cNvSpPr txBox="1"/>
      </xdr:nvSpPr>
      <xdr:spPr>
        <a:xfrm>
          <a:off x="7838014" y="25094866"/>
          <a:ext cx="3072794" cy="667991"/>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Tersusunnya Rencana Kebutuhan Pengembangan Kapasitas SDM</a:t>
          </a:r>
        </a:p>
        <a:p>
          <a:pPr algn="ctr"/>
          <a:r>
            <a:rPr lang="id-ID" sz="900" baseline="0">
              <a:latin typeface="Arial" panose="020B0604020202020204" pitchFamily="34" charset="0"/>
              <a:cs typeface="Arial" panose="020B0604020202020204" pitchFamily="34" charset="0"/>
            </a:rPr>
            <a:t>IK : Dokumen Rencana Kebutuhan Pengembangan Kapasitas SDM Yang Tersusun</a:t>
          </a:r>
          <a:endParaRPr lang="en-ID" sz="900">
            <a:latin typeface="Arial" panose="020B0604020202020204" pitchFamily="34" charset="0"/>
            <a:cs typeface="Arial" panose="020B0604020202020204" pitchFamily="34" charset="0"/>
          </a:endParaRPr>
        </a:p>
      </xdr:txBody>
    </xdr:sp>
    <xdr:clientData/>
  </xdr:twoCellAnchor>
  <xdr:twoCellAnchor>
    <xdr:from>
      <xdr:col>12</xdr:col>
      <xdr:colOff>27213</xdr:colOff>
      <xdr:row>127</xdr:row>
      <xdr:rowOff>18138</xdr:rowOff>
    </xdr:from>
    <xdr:to>
      <xdr:col>12</xdr:col>
      <xdr:colOff>30525</xdr:colOff>
      <xdr:row>131</xdr:row>
      <xdr:rowOff>130935</xdr:rowOff>
    </xdr:to>
    <xdr:cxnSp macro="">
      <xdr:nvCxnSpPr>
        <xdr:cNvPr id="175" name="Straight Connector 174">
          <a:extLst>
            <a:ext uri="{FF2B5EF4-FFF2-40B4-BE49-F238E27FC236}">
              <a16:creationId xmlns:a16="http://schemas.microsoft.com/office/drawing/2014/main" id="{91044D93-AE0C-485E-90F2-02AE8C74B918}"/>
            </a:ext>
          </a:extLst>
        </xdr:cNvPr>
        <xdr:cNvCxnSpPr/>
      </xdr:nvCxnSpPr>
      <xdr:spPr>
        <a:xfrm flipH="1">
          <a:off x="7320642" y="23077709"/>
          <a:ext cx="3312" cy="838512"/>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9071</xdr:colOff>
      <xdr:row>112</xdr:row>
      <xdr:rowOff>182251</xdr:rowOff>
    </xdr:from>
    <xdr:to>
      <xdr:col>12</xdr:col>
      <xdr:colOff>255600</xdr:colOff>
      <xdr:row>112</xdr:row>
      <xdr:rowOff>182251</xdr:rowOff>
    </xdr:to>
    <xdr:cxnSp macro="">
      <xdr:nvCxnSpPr>
        <xdr:cNvPr id="176" name="Straight Arrow Connector 175">
          <a:extLst>
            <a:ext uri="{FF2B5EF4-FFF2-40B4-BE49-F238E27FC236}">
              <a16:creationId xmlns:a16="http://schemas.microsoft.com/office/drawing/2014/main" id="{FFE872FA-AC00-4E85-A8DA-AE20B8888077}"/>
            </a:ext>
          </a:extLst>
        </xdr:cNvPr>
        <xdr:cNvCxnSpPr/>
      </xdr:nvCxnSpPr>
      <xdr:spPr>
        <a:xfrm>
          <a:off x="7351980" y="20883251"/>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116</xdr:row>
      <xdr:rowOff>145141</xdr:rowOff>
    </xdr:from>
    <xdr:to>
      <xdr:col>12</xdr:col>
      <xdr:colOff>246529</xdr:colOff>
      <xdr:row>116</xdr:row>
      <xdr:rowOff>145141</xdr:rowOff>
    </xdr:to>
    <xdr:cxnSp macro="">
      <xdr:nvCxnSpPr>
        <xdr:cNvPr id="177" name="Straight Arrow Connector 176">
          <a:extLst>
            <a:ext uri="{FF2B5EF4-FFF2-40B4-BE49-F238E27FC236}">
              <a16:creationId xmlns:a16="http://schemas.microsoft.com/office/drawing/2014/main" id="{56444A1F-353E-43CC-B588-14A919C6D1AB}"/>
            </a:ext>
          </a:extLst>
        </xdr:cNvPr>
        <xdr:cNvCxnSpPr/>
      </xdr:nvCxnSpPr>
      <xdr:spPr>
        <a:xfrm>
          <a:off x="7293429" y="21208998"/>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27221</xdr:colOff>
      <xdr:row>120</xdr:row>
      <xdr:rowOff>90720</xdr:rowOff>
    </xdr:from>
    <xdr:to>
      <xdr:col>12</xdr:col>
      <xdr:colOff>27221</xdr:colOff>
      <xdr:row>123</xdr:row>
      <xdr:rowOff>72576</xdr:rowOff>
    </xdr:to>
    <xdr:cxnSp macro="">
      <xdr:nvCxnSpPr>
        <xdr:cNvPr id="178" name="Straight Connector 177">
          <a:extLst>
            <a:ext uri="{FF2B5EF4-FFF2-40B4-BE49-F238E27FC236}">
              <a16:creationId xmlns:a16="http://schemas.microsoft.com/office/drawing/2014/main" id="{E5004614-4857-45F3-AC97-F8E584D0039B}"/>
            </a:ext>
          </a:extLst>
        </xdr:cNvPr>
        <xdr:cNvCxnSpPr/>
      </xdr:nvCxnSpPr>
      <xdr:spPr>
        <a:xfrm>
          <a:off x="7320650" y="21880291"/>
          <a:ext cx="0" cy="526142"/>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399150</xdr:colOff>
      <xdr:row>121</xdr:row>
      <xdr:rowOff>161861</xdr:rowOff>
    </xdr:from>
    <xdr:to>
      <xdr:col>12</xdr:col>
      <xdr:colOff>38287</xdr:colOff>
      <xdr:row>121</xdr:row>
      <xdr:rowOff>161861</xdr:rowOff>
    </xdr:to>
    <xdr:cxnSp macro="">
      <xdr:nvCxnSpPr>
        <xdr:cNvPr id="179" name="Straight Arrow Connector 178">
          <a:extLst>
            <a:ext uri="{FF2B5EF4-FFF2-40B4-BE49-F238E27FC236}">
              <a16:creationId xmlns:a16="http://schemas.microsoft.com/office/drawing/2014/main" id="{1EA3150A-104E-4B09-8125-68B0C8BD968E}"/>
            </a:ext>
          </a:extLst>
        </xdr:cNvPr>
        <xdr:cNvCxnSpPr/>
      </xdr:nvCxnSpPr>
      <xdr:spPr>
        <a:xfrm>
          <a:off x="7084793" y="22132861"/>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27221</xdr:colOff>
      <xdr:row>120</xdr:row>
      <xdr:rowOff>108857</xdr:rowOff>
    </xdr:from>
    <xdr:to>
      <xdr:col>12</xdr:col>
      <xdr:colOff>273750</xdr:colOff>
      <xdr:row>120</xdr:row>
      <xdr:rowOff>108857</xdr:rowOff>
    </xdr:to>
    <xdr:cxnSp macro="">
      <xdr:nvCxnSpPr>
        <xdr:cNvPr id="180" name="Straight Arrow Connector 179">
          <a:extLst>
            <a:ext uri="{FF2B5EF4-FFF2-40B4-BE49-F238E27FC236}">
              <a16:creationId xmlns:a16="http://schemas.microsoft.com/office/drawing/2014/main" id="{BB909D66-2769-4900-91BB-A8663D4242C1}"/>
            </a:ext>
          </a:extLst>
        </xdr:cNvPr>
        <xdr:cNvCxnSpPr/>
      </xdr:nvCxnSpPr>
      <xdr:spPr>
        <a:xfrm>
          <a:off x="7320650" y="21898428"/>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18150</xdr:colOff>
      <xdr:row>123</xdr:row>
      <xdr:rowOff>63503</xdr:rowOff>
    </xdr:from>
    <xdr:to>
      <xdr:col>12</xdr:col>
      <xdr:colOff>264679</xdr:colOff>
      <xdr:row>123</xdr:row>
      <xdr:rowOff>63503</xdr:rowOff>
    </xdr:to>
    <xdr:cxnSp macro="">
      <xdr:nvCxnSpPr>
        <xdr:cNvPr id="181" name="Straight Arrow Connector 180">
          <a:extLst>
            <a:ext uri="{FF2B5EF4-FFF2-40B4-BE49-F238E27FC236}">
              <a16:creationId xmlns:a16="http://schemas.microsoft.com/office/drawing/2014/main" id="{D7346FC9-AF43-4198-A645-651B911E211B}"/>
            </a:ext>
          </a:extLst>
        </xdr:cNvPr>
        <xdr:cNvCxnSpPr/>
      </xdr:nvCxnSpPr>
      <xdr:spPr>
        <a:xfrm>
          <a:off x="7311579" y="22397360"/>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399149</xdr:colOff>
      <xdr:row>129</xdr:row>
      <xdr:rowOff>45360</xdr:rowOff>
    </xdr:from>
    <xdr:to>
      <xdr:col>12</xdr:col>
      <xdr:colOff>38286</xdr:colOff>
      <xdr:row>129</xdr:row>
      <xdr:rowOff>45360</xdr:rowOff>
    </xdr:to>
    <xdr:cxnSp macro="">
      <xdr:nvCxnSpPr>
        <xdr:cNvPr id="182" name="Straight Arrow Connector 181">
          <a:extLst>
            <a:ext uri="{FF2B5EF4-FFF2-40B4-BE49-F238E27FC236}">
              <a16:creationId xmlns:a16="http://schemas.microsoft.com/office/drawing/2014/main" id="{8B875C87-0488-4F91-97E8-B70964327DAB}"/>
            </a:ext>
          </a:extLst>
        </xdr:cNvPr>
        <xdr:cNvCxnSpPr/>
      </xdr:nvCxnSpPr>
      <xdr:spPr>
        <a:xfrm>
          <a:off x="7084792" y="23467789"/>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18136</xdr:colOff>
      <xdr:row>127</xdr:row>
      <xdr:rowOff>27224</xdr:rowOff>
    </xdr:from>
    <xdr:to>
      <xdr:col>12</xdr:col>
      <xdr:colOff>264665</xdr:colOff>
      <xdr:row>127</xdr:row>
      <xdr:rowOff>27224</xdr:rowOff>
    </xdr:to>
    <xdr:cxnSp macro="">
      <xdr:nvCxnSpPr>
        <xdr:cNvPr id="183" name="Straight Arrow Connector 182">
          <a:extLst>
            <a:ext uri="{FF2B5EF4-FFF2-40B4-BE49-F238E27FC236}">
              <a16:creationId xmlns:a16="http://schemas.microsoft.com/office/drawing/2014/main" id="{74EC07A1-9556-44C8-9F7D-D25C3BE86A61}"/>
            </a:ext>
          </a:extLst>
        </xdr:cNvPr>
        <xdr:cNvCxnSpPr/>
      </xdr:nvCxnSpPr>
      <xdr:spPr>
        <a:xfrm>
          <a:off x="7311565" y="23086795"/>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9065</xdr:colOff>
      <xdr:row>131</xdr:row>
      <xdr:rowOff>108861</xdr:rowOff>
    </xdr:from>
    <xdr:to>
      <xdr:col>12</xdr:col>
      <xdr:colOff>255594</xdr:colOff>
      <xdr:row>131</xdr:row>
      <xdr:rowOff>108861</xdr:rowOff>
    </xdr:to>
    <xdr:cxnSp macro="">
      <xdr:nvCxnSpPr>
        <xdr:cNvPr id="184" name="Straight Arrow Connector 183">
          <a:extLst>
            <a:ext uri="{FF2B5EF4-FFF2-40B4-BE49-F238E27FC236}">
              <a16:creationId xmlns:a16="http://schemas.microsoft.com/office/drawing/2014/main" id="{963DAB06-1636-4275-8030-9DC131332CDA}"/>
            </a:ext>
          </a:extLst>
        </xdr:cNvPr>
        <xdr:cNvCxnSpPr/>
      </xdr:nvCxnSpPr>
      <xdr:spPr>
        <a:xfrm>
          <a:off x="7302494" y="23894147"/>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36268</xdr:colOff>
      <xdr:row>135</xdr:row>
      <xdr:rowOff>136073</xdr:rowOff>
    </xdr:from>
    <xdr:to>
      <xdr:col>12</xdr:col>
      <xdr:colOff>39580</xdr:colOff>
      <xdr:row>140</xdr:row>
      <xdr:rowOff>67442</xdr:rowOff>
    </xdr:to>
    <xdr:cxnSp macro="">
      <xdr:nvCxnSpPr>
        <xdr:cNvPr id="185" name="Straight Connector 184">
          <a:extLst>
            <a:ext uri="{FF2B5EF4-FFF2-40B4-BE49-F238E27FC236}">
              <a16:creationId xmlns:a16="http://schemas.microsoft.com/office/drawing/2014/main" id="{EF4E21AF-474F-444E-BDF9-28FDD7BB31DD}"/>
            </a:ext>
          </a:extLst>
        </xdr:cNvPr>
        <xdr:cNvCxnSpPr/>
      </xdr:nvCxnSpPr>
      <xdr:spPr>
        <a:xfrm flipH="1">
          <a:off x="7329697" y="24647073"/>
          <a:ext cx="3312" cy="838512"/>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408204</xdr:colOff>
      <xdr:row>137</xdr:row>
      <xdr:rowOff>163296</xdr:rowOff>
    </xdr:from>
    <xdr:to>
      <xdr:col>12</xdr:col>
      <xdr:colOff>47341</xdr:colOff>
      <xdr:row>137</xdr:row>
      <xdr:rowOff>163296</xdr:rowOff>
    </xdr:to>
    <xdr:cxnSp macro="">
      <xdr:nvCxnSpPr>
        <xdr:cNvPr id="186" name="Straight Arrow Connector 185">
          <a:extLst>
            <a:ext uri="{FF2B5EF4-FFF2-40B4-BE49-F238E27FC236}">
              <a16:creationId xmlns:a16="http://schemas.microsoft.com/office/drawing/2014/main" id="{E9B4F3A0-154C-4B5C-BD4F-0DD51CC4144E}"/>
            </a:ext>
          </a:extLst>
        </xdr:cNvPr>
        <xdr:cNvCxnSpPr/>
      </xdr:nvCxnSpPr>
      <xdr:spPr>
        <a:xfrm>
          <a:off x="7093847" y="25037153"/>
          <a:ext cx="246923"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27191</xdr:colOff>
      <xdr:row>135</xdr:row>
      <xdr:rowOff>145159</xdr:rowOff>
    </xdr:from>
    <xdr:to>
      <xdr:col>12</xdr:col>
      <xdr:colOff>273720</xdr:colOff>
      <xdr:row>135</xdr:row>
      <xdr:rowOff>145159</xdr:rowOff>
    </xdr:to>
    <xdr:cxnSp macro="">
      <xdr:nvCxnSpPr>
        <xdr:cNvPr id="187" name="Straight Arrow Connector 186">
          <a:extLst>
            <a:ext uri="{FF2B5EF4-FFF2-40B4-BE49-F238E27FC236}">
              <a16:creationId xmlns:a16="http://schemas.microsoft.com/office/drawing/2014/main" id="{C1270EAA-4E6E-490F-B89E-C0C223CB3952}"/>
            </a:ext>
          </a:extLst>
        </xdr:cNvPr>
        <xdr:cNvCxnSpPr/>
      </xdr:nvCxnSpPr>
      <xdr:spPr>
        <a:xfrm>
          <a:off x="7320620" y="24656159"/>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18120</xdr:colOff>
      <xdr:row>140</xdr:row>
      <xdr:rowOff>45368</xdr:rowOff>
    </xdr:from>
    <xdr:to>
      <xdr:col>12</xdr:col>
      <xdr:colOff>264649</xdr:colOff>
      <xdr:row>140</xdr:row>
      <xdr:rowOff>45368</xdr:rowOff>
    </xdr:to>
    <xdr:cxnSp macro="">
      <xdr:nvCxnSpPr>
        <xdr:cNvPr id="188" name="Straight Arrow Connector 187">
          <a:extLst>
            <a:ext uri="{FF2B5EF4-FFF2-40B4-BE49-F238E27FC236}">
              <a16:creationId xmlns:a16="http://schemas.microsoft.com/office/drawing/2014/main" id="{B89783C9-8BEB-4A8C-9664-673A506D0B4B}"/>
            </a:ext>
          </a:extLst>
        </xdr:cNvPr>
        <xdr:cNvCxnSpPr/>
      </xdr:nvCxnSpPr>
      <xdr:spPr>
        <a:xfrm>
          <a:off x="7311549" y="25463511"/>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299359</xdr:colOff>
      <xdr:row>115</xdr:row>
      <xdr:rowOff>0</xdr:rowOff>
    </xdr:from>
    <xdr:to>
      <xdr:col>7</xdr:col>
      <xdr:colOff>308431</xdr:colOff>
      <xdr:row>138</xdr:row>
      <xdr:rowOff>9071</xdr:rowOff>
    </xdr:to>
    <xdr:cxnSp macro="">
      <xdr:nvCxnSpPr>
        <xdr:cNvPr id="189" name="Straight Connector 188">
          <a:extLst>
            <a:ext uri="{FF2B5EF4-FFF2-40B4-BE49-F238E27FC236}">
              <a16:creationId xmlns:a16="http://schemas.microsoft.com/office/drawing/2014/main" id="{C49C1E78-061C-4972-A2E7-47E2C4D0FB4A}"/>
            </a:ext>
          </a:extLst>
        </xdr:cNvPr>
        <xdr:cNvCxnSpPr/>
      </xdr:nvCxnSpPr>
      <xdr:spPr>
        <a:xfrm flipH="1">
          <a:off x="4553859" y="20882429"/>
          <a:ext cx="9072" cy="4181928"/>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317501</xdr:colOff>
      <xdr:row>122</xdr:row>
      <xdr:rowOff>9072</xdr:rowOff>
    </xdr:from>
    <xdr:to>
      <xdr:col>7</xdr:col>
      <xdr:colOff>564030</xdr:colOff>
      <xdr:row>122</xdr:row>
      <xdr:rowOff>9072</xdr:rowOff>
    </xdr:to>
    <xdr:cxnSp macro="">
      <xdr:nvCxnSpPr>
        <xdr:cNvPr id="190" name="Straight Arrow Connector 189">
          <a:extLst>
            <a:ext uri="{FF2B5EF4-FFF2-40B4-BE49-F238E27FC236}">
              <a16:creationId xmlns:a16="http://schemas.microsoft.com/office/drawing/2014/main" id="{D837B7DD-775A-4830-9058-A8CD4B99B459}"/>
            </a:ext>
          </a:extLst>
        </xdr:cNvPr>
        <xdr:cNvCxnSpPr/>
      </xdr:nvCxnSpPr>
      <xdr:spPr>
        <a:xfrm>
          <a:off x="4572001" y="22161501"/>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281214</xdr:colOff>
      <xdr:row>129</xdr:row>
      <xdr:rowOff>45356</xdr:rowOff>
    </xdr:from>
    <xdr:to>
      <xdr:col>7</xdr:col>
      <xdr:colOff>527743</xdr:colOff>
      <xdr:row>129</xdr:row>
      <xdr:rowOff>45356</xdr:rowOff>
    </xdr:to>
    <xdr:cxnSp macro="">
      <xdr:nvCxnSpPr>
        <xdr:cNvPr id="191" name="Straight Arrow Connector 190">
          <a:extLst>
            <a:ext uri="{FF2B5EF4-FFF2-40B4-BE49-F238E27FC236}">
              <a16:creationId xmlns:a16="http://schemas.microsoft.com/office/drawing/2014/main" id="{10B11651-CF68-43E6-9C1D-3E8AA9ED3F92}"/>
            </a:ext>
          </a:extLst>
        </xdr:cNvPr>
        <xdr:cNvCxnSpPr/>
      </xdr:nvCxnSpPr>
      <xdr:spPr>
        <a:xfrm>
          <a:off x="4535714" y="23467785"/>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290284</xdr:colOff>
      <xdr:row>137</xdr:row>
      <xdr:rowOff>172357</xdr:rowOff>
    </xdr:from>
    <xdr:to>
      <xdr:col>7</xdr:col>
      <xdr:colOff>536813</xdr:colOff>
      <xdr:row>137</xdr:row>
      <xdr:rowOff>172357</xdr:rowOff>
    </xdr:to>
    <xdr:cxnSp macro="">
      <xdr:nvCxnSpPr>
        <xdr:cNvPr id="192" name="Straight Arrow Connector 191">
          <a:extLst>
            <a:ext uri="{FF2B5EF4-FFF2-40B4-BE49-F238E27FC236}">
              <a16:creationId xmlns:a16="http://schemas.microsoft.com/office/drawing/2014/main" id="{AE14E027-16CD-4884-81A9-C328F7F53C89}"/>
            </a:ext>
          </a:extLst>
        </xdr:cNvPr>
        <xdr:cNvCxnSpPr/>
      </xdr:nvCxnSpPr>
      <xdr:spPr>
        <a:xfrm>
          <a:off x="4544784" y="25046214"/>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299357</xdr:colOff>
      <xdr:row>115</xdr:row>
      <xdr:rowOff>18143</xdr:rowOff>
    </xdr:from>
    <xdr:to>
      <xdr:col>7</xdr:col>
      <xdr:colOff>545886</xdr:colOff>
      <xdr:row>115</xdr:row>
      <xdr:rowOff>18143</xdr:rowOff>
    </xdr:to>
    <xdr:cxnSp macro="">
      <xdr:nvCxnSpPr>
        <xdr:cNvPr id="193" name="Straight Arrow Connector 192">
          <a:extLst>
            <a:ext uri="{FF2B5EF4-FFF2-40B4-BE49-F238E27FC236}">
              <a16:creationId xmlns:a16="http://schemas.microsoft.com/office/drawing/2014/main" id="{1252C1B8-5B52-4DE3-B3E4-837AE1C24733}"/>
            </a:ext>
          </a:extLst>
        </xdr:cNvPr>
        <xdr:cNvCxnSpPr/>
      </xdr:nvCxnSpPr>
      <xdr:spPr>
        <a:xfrm>
          <a:off x="4553857" y="20900572"/>
          <a:ext cx="246529"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9071</xdr:colOff>
      <xdr:row>125</xdr:row>
      <xdr:rowOff>172357</xdr:rowOff>
    </xdr:from>
    <xdr:to>
      <xdr:col>7</xdr:col>
      <xdr:colOff>299357</xdr:colOff>
      <xdr:row>126</xdr:row>
      <xdr:rowOff>0</xdr:rowOff>
    </xdr:to>
    <xdr:cxnSp macro="">
      <xdr:nvCxnSpPr>
        <xdr:cNvPr id="194" name="Straight Arrow Connector 193">
          <a:extLst>
            <a:ext uri="{FF2B5EF4-FFF2-40B4-BE49-F238E27FC236}">
              <a16:creationId xmlns:a16="http://schemas.microsoft.com/office/drawing/2014/main" id="{3FCC72F3-615B-4109-92AD-60E6A87F6089}"/>
            </a:ext>
          </a:extLst>
        </xdr:cNvPr>
        <xdr:cNvCxnSpPr/>
      </xdr:nvCxnSpPr>
      <xdr:spPr>
        <a:xfrm flipV="1">
          <a:off x="4263571" y="22869071"/>
          <a:ext cx="290286" cy="9072"/>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394855</xdr:colOff>
      <xdr:row>87</xdr:row>
      <xdr:rowOff>13855</xdr:rowOff>
    </xdr:from>
    <xdr:to>
      <xdr:col>3</xdr:col>
      <xdr:colOff>415637</xdr:colOff>
      <xdr:row>125</xdr:row>
      <xdr:rowOff>46181</xdr:rowOff>
    </xdr:to>
    <xdr:cxnSp macro="">
      <xdr:nvCxnSpPr>
        <xdr:cNvPr id="199" name="Straight Connector 198">
          <a:extLst>
            <a:ext uri="{FF2B5EF4-FFF2-40B4-BE49-F238E27FC236}">
              <a16:creationId xmlns:a16="http://schemas.microsoft.com/office/drawing/2014/main" id="{F66F7E7C-91BE-4B4A-AE30-18D18225F6E7}"/>
            </a:ext>
          </a:extLst>
        </xdr:cNvPr>
        <xdr:cNvCxnSpPr/>
      </xdr:nvCxnSpPr>
      <xdr:spPr>
        <a:xfrm>
          <a:off x="2230582" y="16096673"/>
          <a:ext cx="20782" cy="7051963"/>
        </a:xfrm>
        <a:prstGeom prst="line">
          <a:avLst/>
        </a:prstGeom>
        <a:ln w="381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161636</xdr:colOff>
      <xdr:row>106</xdr:row>
      <xdr:rowOff>103921</xdr:rowOff>
    </xdr:from>
    <xdr:to>
      <xdr:col>3</xdr:col>
      <xdr:colOff>408165</xdr:colOff>
      <xdr:row>106</xdr:row>
      <xdr:rowOff>103921</xdr:rowOff>
    </xdr:to>
    <xdr:cxnSp macro="">
      <xdr:nvCxnSpPr>
        <xdr:cNvPr id="201" name="Straight Arrow Connector 200">
          <a:extLst>
            <a:ext uri="{FF2B5EF4-FFF2-40B4-BE49-F238E27FC236}">
              <a16:creationId xmlns:a16="http://schemas.microsoft.com/office/drawing/2014/main" id="{FE4DD1E3-36A3-493D-BBB6-E1CBE257C06D}"/>
            </a:ext>
          </a:extLst>
        </xdr:cNvPr>
        <xdr:cNvCxnSpPr/>
      </xdr:nvCxnSpPr>
      <xdr:spPr>
        <a:xfrm>
          <a:off x="1997363" y="19696557"/>
          <a:ext cx="246529" cy="0"/>
        </a:xfrm>
        <a:prstGeom prst="straightConnector1">
          <a:avLst/>
        </a:prstGeom>
        <a:ln w="3810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392546</xdr:colOff>
      <xdr:row>125</xdr:row>
      <xdr:rowOff>34636</xdr:rowOff>
    </xdr:from>
    <xdr:to>
      <xdr:col>4</xdr:col>
      <xdr:colOff>26487</xdr:colOff>
      <xdr:row>125</xdr:row>
      <xdr:rowOff>34636</xdr:rowOff>
    </xdr:to>
    <xdr:cxnSp macro="">
      <xdr:nvCxnSpPr>
        <xdr:cNvPr id="203" name="Straight Arrow Connector 202">
          <a:extLst>
            <a:ext uri="{FF2B5EF4-FFF2-40B4-BE49-F238E27FC236}">
              <a16:creationId xmlns:a16="http://schemas.microsoft.com/office/drawing/2014/main" id="{2118C50C-DFA0-4466-8124-EDB4EC4343C3}"/>
            </a:ext>
          </a:extLst>
        </xdr:cNvPr>
        <xdr:cNvCxnSpPr/>
      </xdr:nvCxnSpPr>
      <xdr:spPr>
        <a:xfrm>
          <a:off x="2228273" y="23137091"/>
          <a:ext cx="245850" cy="0"/>
        </a:xfrm>
        <a:prstGeom prst="straightConnector1">
          <a:avLst/>
        </a:prstGeom>
        <a:ln w="38100">
          <a:solidFill>
            <a:srgbClr val="C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496456</xdr:colOff>
      <xdr:row>114</xdr:row>
      <xdr:rowOff>115454</xdr:rowOff>
    </xdr:from>
    <xdr:to>
      <xdr:col>17</xdr:col>
      <xdr:colOff>530322</xdr:colOff>
      <xdr:row>118</xdr:row>
      <xdr:rowOff>27214</xdr:rowOff>
    </xdr:to>
    <xdr:sp macro="" textlink="">
      <xdr:nvSpPr>
        <xdr:cNvPr id="195" name="TextBox 194">
          <a:extLst>
            <a:ext uri="{FF2B5EF4-FFF2-40B4-BE49-F238E27FC236}">
              <a16:creationId xmlns:a16="http://schemas.microsoft.com/office/drawing/2014/main" id="{641F2EA7-DB49-40EB-B56F-3A49E188A1F5}"/>
            </a:ext>
          </a:extLst>
        </xdr:cNvPr>
        <xdr:cNvSpPr txBox="1"/>
      </xdr:nvSpPr>
      <xdr:spPr>
        <a:xfrm>
          <a:off x="7839365" y="21185909"/>
          <a:ext cx="3093412" cy="650669"/>
        </a:xfrm>
        <a:prstGeom prst="rect">
          <a:avLst/>
        </a:prstGeom>
        <a:solidFill>
          <a:schemeClr val="accent4">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900" b="1" baseline="0">
              <a:latin typeface="Arial" panose="020B0604020202020204" pitchFamily="34" charset="0"/>
              <a:cs typeface="Arial" panose="020B0604020202020204" pitchFamily="34" charset="0"/>
            </a:rPr>
            <a:t>Ketersediaan Dokumen Analisa Jabatan dan Peta Jabatan Yang Sesuai Dengan Regulasi</a:t>
          </a:r>
        </a:p>
        <a:p>
          <a:pPr algn="ctr"/>
          <a:r>
            <a:rPr lang="id-ID" sz="900" baseline="0">
              <a:latin typeface="Arial" panose="020B0604020202020204" pitchFamily="34" charset="0"/>
              <a:cs typeface="Arial" panose="020B0604020202020204" pitchFamily="34" charset="0"/>
            </a:rPr>
            <a:t>IK : 1. Dokumen Anjab yang sesuai dengan regulasi</a:t>
          </a:r>
        </a:p>
        <a:p>
          <a:pPr algn="ctr"/>
          <a:r>
            <a:rPr lang="id-ID" sz="900" baseline="0">
              <a:latin typeface="Arial" panose="020B0604020202020204" pitchFamily="34" charset="0"/>
              <a:cs typeface="Arial" panose="020B0604020202020204" pitchFamily="34" charset="0"/>
            </a:rPr>
            <a:t>2. Dokumen Peta Jabatan Yang Sesuai Dengan Regulasi</a:t>
          </a:r>
          <a:endParaRPr lang="en-ID" sz="9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656112</xdr:colOff>
      <xdr:row>63</xdr:row>
      <xdr:rowOff>35626</xdr:rowOff>
    </xdr:from>
    <xdr:to>
      <xdr:col>19</xdr:col>
      <xdr:colOff>1577658</xdr:colOff>
      <xdr:row>66</xdr:row>
      <xdr:rowOff>53440</xdr:rowOff>
    </xdr:to>
    <xdr:pic>
      <xdr:nvPicPr>
        <xdr:cNvPr id="2" name="Picture 1">
          <a:extLst>
            <a:ext uri="{FF2B5EF4-FFF2-40B4-BE49-F238E27FC236}">
              <a16:creationId xmlns:a16="http://schemas.microsoft.com/office/drawing/2014/main" id="{1504379D-7D18-4734-9173-6B7CDAD9D0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14762" y="20628676"/>
          <a:ext cx="896146" cy="5639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2188028</xdr:colOff>
      <xdr:row>64</xdr:row>
      <xdr:rowOff>65313</xdr:rowOff>
    </xdr:from>
    <xdr:to>
      <xdr:col>23</xdr:col>
      <xdr:colOff>209956</xdr:colOff>
      <xdr:row>67</xdr:row>
      <xdr:rowOff>54428</xdr:rowOff>
    </xdr:to>
    <xdr:pic>
      <xdr:nvPicPr>
        <xdr:cNvPr id="2" name="Picture 1">
          <a:extLst>
            <a:ext uri="{FF2B5EF4-FFF2-40B4-BE49-F238E27FC236}">
              <a16:creationId xmlns:a16="http://schemas.microsoft.com/office/drawing/2014/main" id="{1E33D01A-D26D-4858-97FC-75A1803125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27178" y="23541263"/>
          <a:ext cx="860378" cy="5225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14946</xdr:colOff>
      <xdr:row>20</xdr:row>
      <xdr:rowOff>149411</xdr:rowOff>
    </xdr:from>
    <xdr:to>
      <xdr:col>4</xdr:col>
      <xdr:colOff>82180</xdr:colOff>
      <xdr:row>28</xdr:row>
      <xdr:rowOff>171824</xdr:rowOff>
    </xdr:to>
    <xdr:sp macro="" textlink="">
      <xdr:nvSpPr>
        <xdr:cNvPr id="2" name="TextBox 1">
          <a:extLst>
            <a:ext uri="{FF2B5EF4-FFF2-40B4-BE49-F238E27FC236}">
              <a16:creationId xmlns:a16="http://schemas.microsoft.com/office/drawing/2014/main" id="{73BABB6B-CC41-4C3D-BB72-BE12BFFC913D}"/>
            </a:ext>
          </a:extLst>
        </xdr:cNvPr>
        <xdr:cNvSpPr txBox="1"/>
      </xdr:nvSpPr>
      <xdr:spPr>
        <a:xfrm>
          <a:off x="2465299" y="6521823"/>
          <a:ext cx="3301999" cy="1516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d-ID" sz="1100" b="1"/>
            <a:t>KEPALA</a:t>
          </a:r>
          <a:r>
            <a:rPr lang="id-ID" sz="1100" b="1" baseline="0"/>
            <a:t> DINAS PERUMAHAN RAKYAT, KAWASAN PERMUKIMAN DAN PERTANAHAN</a:t>
          </a:r>
        </a:p>
        <a:p>
          <a:pPr algn="ctr"/>
          <a:endParaRPr lang="id-ID" sz="1100" b="1" baseline="0"/>
        </a:p>
        <a:p>
          <a:pPr algn="ctr"/>
          <a:endParaRPr lang="id-ID" sz="1100" b="1" baseline="0"/>
        </a:p>
        <a:p>
          <a:pPr algn="ctr"/>
          <a:endParaRPr lang="id-ID" sz="1100" b="1" baseline="0"/>
        </a:p>
        <a:p>
          <a:pPr algn="ctr"/>
          <a:r>
            <a:rPr lang="id-ID" sz="1100" b="1" u="sng" baseline="0"/>
            <a:t>RIFDA SURIANI, ST, Sp</a:t>
          </a:r>
        </a:p>
        <a:p>
          <a:pPr algn="ctr"/>
          <a:r>
            <a:rPr lang="id-ID" sz="1100" b="0" u="none" baseline="0"/>
            <a:t>NIP 19680516 199503 2 002</a:t>
          </a:r>
          <a:endParaRPr lang="en-ID" sz="1100" b="0" u="non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583141</xdr:colOff>
      <xdr:row>4</xdr:row>
      <xdr:rowOff>10581</xdr:rowOff>
    </xdr:from>
    <xdr:to>
      <xdr:col>36</xdr:col>
      <xdr:colOff>552450</xdr:colOff>
      <xdr:row>71</xdr:row>
      <xdr:rowOff>114208</xdr:rowOff>
    </xdr:to>
    <xdr:graphicFrame macro="">
      <xdr:nvGraphicFramePr>
        <xdr:cNvPr id="2" name="Diagram 1">
          <a:extLst>
            <a:ext uri="{FF2B5EF4-FFF2-40B4-BE49-F238E27FC236}">
              <a16:creationId xmlns:a16="http://schemas.microsoft.com/office/drawing/2014/main" id="{F808D041-C4AC-4E38-8A0D-3473D617C34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307578</xdr:colOff>
      <xdr:row>18</xdr:row>
      <xdr:rowOff>128984</xdr:rowOff>
    </xdr:from>
    <xdr:to>
      <xdr:col>3</xdr:col>
      <xdr:colOff>3524250</xdr:colOff>
      <xdr:row>18</xdr:row>
      <xdr:rowOff>1788583</xdr:rowOff>
    </xdr:to>
    <xdr:pic>
      <xdr:nvPicPr>
        <xdr:cNvPr id="2" name="Picture 1">
          <a:extLst>
            <a:ext uri="{FF2B5EF4-FFF2-40B4-BE49-F238E27FC236}">
              <a16:creationId xmlns:a16="http://schemas.microsoft.com/office/drawing/2014/main" id="{760FDC25-D8B2-441B-854C-6F5A8505A4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80078" y="14183651"/>
          <a:ext cx="3216672" cy="1659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Perjanjian%20Kinerja/Perjanjian%20Kinerja%20Perubahan/Perjanjian%20Kinerja%20Esselon%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BIRO%20ORGANISASI/realisasi%20tw%203%20&amp;%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0/Laporan%20Bulanan%20Dinas/LAPORAN%20BULANAN%20DINAS%20-%20RASIONALIASI%20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0/Laporan%20Bulanan%20Dinas/Laporan%20Realisasi%20Bulan%20Juni%202020%20-%20Manu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K"/>
      <sheetName val="PK &amp; RKT Kadis"/>
      <sheetName val="Sekretariat"/>
      <sheetName val="Perumahan"/>
      <sheetName val="Kawasan Permukiman"/>
      <sheetName val="Pertanahan"/>
      <sheetName val="RENCANA AKSI 2019"/>
      <sheetName val="penetapan kinerja"/>
      <sheetName val="IKU 2019"/>
      <sheetName val="Cascading Kepala Dinas"/>
      <sheetName val="Cascading Sekretariat"/>
      <sheetName val="Cascading Kawasan"/>
      <sheetName val="Cascading Perumahan"/>
      <sheetName val="Cascading Pertanahan"/>
      <sheetName val="capaian kinerja 2018"/>
    </sheetNames>
    <sheetDataSet>
      <sheetData sheetId="0" refreshError="1">
        <row r="3">
          <cell r="A3" t="str">
            <v>OPD</v>
          </cell>
        </row>
        <row r="4">
          <cell r="A4" t="str">
            <v>TAHUN</v>
          </cell>
        </row>
        <row r="53">
          <cell r="B53" t="str">
            <v>Pengelolaan Pertanahan</v>
          </cell>
        </row>
      </sheetData>
      <sheetData sheetId="1" refreshError="1"/>
      <sheetData sheetId="2" refreshError="1">
        <row r="10">
          <cell r="B10" t="str">
            <v xml:space="preserve">Meningkatnya Tata Kelola Organisasi </v>
          </cell>
          <cell r="H10" t="str">
            <v>Nilai Evaluasi Akuntabilitas Kinerja</v>
          </cell>
        </row>
        <row r="11">
          <cell r="H11" t="str">
            <v>Persentase Capaian Realisasi Fisik dan Keuangan Pelaksanaan Program/Kegiatan</v>
          </cell>
        </row>
        <row r="15">
          <cell r="H15" t="str">
            <v>Persentase Fasilitasi Pengadaan dan Masalah Pertanahan</v>
          </cell>
        </row>
      </sheetData>
      <sheetData sheetId="3" refreshError="1"/>
      <sheetData sheetId="4" refreshError="1"/>
      <sheetData sheetId="5" refreshError="1"/>
      <sheetData sheetId="6" refreshError="1"/>
      <sheetData sheetId="7" refreshError="1">
        <row r="29">
          <cell r="D29">
            <v>0.29236306860187689</v>
          </cell>
          <cell r="E29">
            <v>34.939990090001608</v>
          </cell>
          <cell r="F29">
            <v>99.613527283850317</v>
          </cell>
        </row>
        <row r="44">
          <cell r="D44">
            <v>24.743494996481612</v>
          </cell>
          <cell r="E44">
            <v>65.584859440544676</v>
          </cell>
          <cell r="F44">
            <v>98.757159745410789</v>
          </cell>
          <cell r="G44">
            <v>100</v>
          </cell>
        </row>
      </sheetData>
      <sheetData sheetId="8" refreshError="1">
        <row r="9">
          <cell r="E9" t="str">
            <v>Program Peningkatan Pengembangan Sistem Pelaporan Capaian Kinerja dan Keuangan</v>
          </cell>
          <cell r="F9" t="str">
            <v>Penyusunan perencanaan dan penganggaran SKPD</v>
          </cell>
        </row>
        <row r="10">
          <cell r="F10" t="str">
            <v>Penatausahaan Keuangan SKPD</v>
          </cell>
        </row>
        <row r="11">
          <cell r="F11" t="str">
            <v>Penyusunan laporan capaian kinerja dan ikhtisar realisasi kinerja SKPD</v>
          </cell>
        </row>
        <row r="12">
          <cell r="F12" t="str">
            <v>Monitoring dan evaluasi program dan kegiatan SKPD</v>
          </cell>
        </row>
        <row r="13">
          <cell r="F13" t="str">
            <v>Pengelolaan, Pengawasan dan Pengendalian Aset SKPD</v>
          </cell>
        </row>
        <row r="15">
          <cell r="E15" t="str">
            <v>Program Pelayanan Administrasi Perkantoran</v>
          </cell>
          <cell r="F15" t="str">
            <v>Penyediaan jasa surat menyurat</v>
          </cell>
        </row>
        <row r="16">
          <cell r="F16" t="str">
            <v>Penyediaan jasa kebersihan, pengamanan dan sopir kantor</v>
          </cell>
        </row>
        <row r="17">
          <cell r="F17" t="str">
            <v>Penyediaan alat tulis kantor</v>
          </cell>
        </row>
        <row r="18">
          <cell r="F18" t="str">
            <v>Penyediaan barang cetakan dan penggandaan</v>
          </cell>
        </row>
        <row r="19">
          <cell r="F19" t="str">
            <v>Penyediaan komponen instalasi listrik/penerangan bangunan kantor</v>
          </cell>
        </row>
        <row r="20">
          <cell r="F20" t="str">
            <v>Penyediaan bahan bacaan dan peraturan perundang-undangan</v>
          </cell>
        </row>
        <row r="21">
          <cell r="F21" t="str">
            <v>Rapat-rapat kordinasi dan konsultasi dalam dan luar daerah</v>
          </cell>
        </row>
        <row r="22">
          <cell r="F22" t="str">
            <v>Penyediaan Jasa Informasi, Dokumentasi dan Publikasi</v>
          </cell>
        </row>
        <row r="24">
          <cell r="E24" t="str">
            <v>Program Peningkatan Sarana dan Prasarana Aparatur</v>
          </cell>
          <cell r="F24" t="str">
            <v>Pemeliharaan rutin/berkala kendaraan dinas/operasional</v>
          </cell>
        </row>
        <row r="25">
          <cell r="F25" t="str">
            <v>Pemeliharaan rutin/berkala komputer dan jaringan komputerisasi</v>
          </cell>
        </row>
        <row r="27">
          <cell r="E27" t="str">
            <v>Program Peningkatan Disiplin Aparatur</v>
          </cell>
          <cell r="F27" t="str">
            <v>Pengadaan pakaian dinas beserta perlengkapannya</v>
          </cell>
        </row>
        <row r="29">
          <cell r="E29" t="str">
            <v>Program Peningkatan Kapasitas Suimber Daya Aparatur</v>
          </cell>
          <cell r="F29" t="str">
            <v>Bimbingan teknis implementasi peraturan perundang-undangan</v>
          </cell>
        </row>
        <row r="31">
          <cell r="E31" t="str">
            <v>Program Pemberdayaan Komunitas Perumahan</v>
          </cell>
        </row>
        <row r="36">
          <cell r="E36" t="str">
            <v>Program Pengembangan Perumahan</v>
          </cell>
          <cell r="F36" t="str">
            <v>Monitoring dan Evaluasi Penyelenggaraan Bidang Perumahan Rakyat</v>
          </cell>
        </row>
        <row r="37">
          <cell r="F37" t="str">
            <v>Penguatan dan Pembinaan POKJA Perumahan dan Kawasan Permukiman Provinsi Sumatera Barat</v>
          </cell>
        </row>
        <row r="38">
          <cell r="F38" t="str">
            <v>Penyusunan SPM Bidang Perumahan Rakyat Provinsi Sumatera Barat</v>
          </cell>
        </row>
        <row r="44">
          <cell r="F44" t="str">
            <v>Bimtek Pengelolaan Pertanahan</v>
          </cell>
        </row>
        <row r="45">
          <cell r="F45" t="str">
            <v>Inventarisasi dan Penanganan Masalah Pengelolaan Pertanahan</v>
          </cell>
        </row>
        <row r="46">
          <cell r="F46" t="str">
            <v>Pembinaan dan Monitoring Pengadaan Tanah Untuk Kepentingan Umum</v>
          </cell>
        </row>
        <row r="47">
          <cell r="F47" t="str">
            <v>Penanganan Masalah Sengketa dan Konflik Pertanahan di Sumatera Barat</v>
          </cell>
        </row>
        <row r="48">
          <cell r="F48" t="str">
            <v>Penyusunan Perencanaan Penggunaan Tanah</v>
          </cell>
        </row>
        <row r="49">
          <cell r="F49" t="str">
            <v>Pembinaan dan Monitoring Pemberian Izin Lokasi</v>
          </cell>
        </row>
        <row r="50">
          <cell r="F50" t="str">
            <v>Sosialisasi dan Pembinaan Penetapan Subjek dan Objek Redistribusi Tanah, Serta Ganti KerugianTanah Kelebihan Maksimum dan Tanah Absentee</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3"/>
      <sheetName val="tw4"/>
      <sheetName val="Sheet1"/>
      <sheetName val="Sheet2"/>
      <sheetName val="Sheet3"/>
    </sheetNames>
    <sheetDataSet>
      <sheetData sheetId="0">
        <row r="41">
          <cell r="AR41">
            <v>52.188100978052397</v>
          </cell>
        </row>
        <row r="46">
          <cell r="AR46">
            <v>46.508284053691632</v>
          </cell>
        </row>
        <row r="49">
          <cell r="AR49">
            <v>36.025103012411805</v>
          </cell>
        </row>
      </sheetData>
      <sheetData sheetId="1">
        <row r="18">
          <cell r="F18">
            <v>4057650</v>
          </cell>
        </row>
        <row r="19">
          <cell r="F19">
            <v>208492696.56</v>
          </cell>
        </row>
        <row r="20">
          <cell r="F20">
            <v>89889800</v>
          </cell>
        </row>
        <row r="21">
          <cell r="F21">
            <v>24493050</v>
          </cell>
        </row>
        <row r="22">
          <cell r="F22">
            <v>8795200</v>
          </cell>
        </row>
        <row r="23">
          <cell r="F23">
            <v>9150000</v>
          </cell>
        </row>
        <row r="24">
          <cell r="F24">
            <v>230185521</v>
          </cell>
        </row>
        <row r="25">
          <cell r="F25">
            <v>18995000</v>
          </cell>
        </row>
        <row r="27">
          <cell r="F27">
            <v>28000000</v>
          </cell>
        </row>
        <row r="28">
          <cell r="F28">
            <v>174373000</v>
          </cell>
        </row>
        <row r="29">
          <cell r="F29">
            <v>133177678</v>
          </cell>
        </row>
        <row r="30">
          <cell r="F30">
            <v>30300000</v>
          </cell>
        </row>
        <row r="32">
          <cell r="F32">
            <v>52695500</v>
          </cell>
        </row>
        <row r="34">
          <cell r="F34">
            <v>1331000</v>
          </cell>
        </row>
        <row r="36">
          <cell r="F36">
            <v>17797200</v>
          </cell>
        </row>
        <row r="37">
          <cell r="F37">
            <v>177908700</v>
          </cell>
        </row>
        <row r="38">
          <cell r="F38">
            <v>38656200</v>
          </cell>
        </row>
        <row r="39">
          <cell r="F39">
            <v>13550200</v>
          </cell>
        </row>
        <row r="40">
          <cell r="F40">
            <v>52931000</v>
          </cell>
        </row>
        <row r="41">
          <cell r="G41">
            <v>90.735859137006486</v>
          </cell>
        </row>
        <row r="42">
          <cell r="F42">
            <v>67517600</v>
          </cell>
        </row>
        <row r="43">
          <cell r="F43">
            <v>46391200</v>
          </cell>
        </row>
        <row r="44">
          <cell r="F44">
            <v>20789600</v>
          </cell>
        </row>
        <row r="45">
          <cell r="F45">
            <v>1145200</v>
          </cell>
        </row>
        <row r="46">
          <cell r="G46">
            <v>99.004157674294575</v>
          </cell>
        </row>
        <row r="47">
          <cell r="F47">
            <v>1188997025</v>
          </cell>
        </row>
        <row r="48">
          <cell r="F48">
            <v>1281002050</v>
          </cell>
        </row>
        <row r="49">
          <cell r="F49">
            <v>487690139</v>
          </cell>
        </row>
        <row r="50">
          <cell r="G50">
            <v>93.013017679233812</v>
          </cell>
        </row>
        <row r="51">
          <cell r="F51">
            <v>30275000</v>
          </cell>
        </row>
        <row r="52">
          <cell r="F52">
            <v>32287250</v>
          </cell>
        </row>
        <row r="53">
          <cell r="F53">
            <v>473000</v>
          </cell>
        </row>
        <row r="54">
          <cell r="F54">
            <v>47420200</v>
          </cell>
        </row>
        <row r="55">
          <cell r="F55">
            <v>53694023</v>
          </cell>
        </row>
        <row r="56">
          <cell r="F56">
            <v>78602225</v>
          </cell>
        </row>
        <row r="57">
          <cell r="F57">
            <v>28452450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BTL"/>
      <sheetName val="Angkas"/>
      <sheetName val="Target"/>
      <sheetName val="Angkas Bulanan (3)"/>
      <sheetName val="Input"/>
      <sheetName val="Laporan Bulanan"/>
      <sheetName val="Input Simbangda"/>
      <sheetName val="Rekap Simbangda"/>
      <sheetName val="Rekap1"/>
      <sheetName val="Rekap"/>
      <sheetName val="Rekap Pertriwu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1">
          <cell r="T41">
            <v>10.382247673662755</v>
          </cell>
        </row>
        <row r="46">
          <cell r="T46">
            <v>1.3510804897635302</v>
          </cell>
        </row>
      </sheetData>
      <sheetData sheetId="12" refreshError="1">
        <row r="12">
          <cell r="I12">
            <v>11.71875</v>
          </cell>
          <cell r="L12">
            <v>13.268987485703896</v>
          </cell>
        </row>
        <row r="48">
          <cell r="L48">
            <v>1.5560342169884949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
    </sheetNames>
    <sheetDataSet>
      <sheetData sheetId="0" refreshError="1">
        <row r="13">
          <cell r="E13">
            <v>31.71875</v>
          </cell>
          <cell r="G13">
            <v>23.802782984872913</v>
          </cell>
        </row>
        <row r="27">
          <cell r="C27" t="str">
            <v>Pengadaan Kendaraan Dinas/Operasional</v>
          </cell>
        </row>
        <row r="28">
          <cell r="C28" t="str">
            <v>Pengadaan peralatan dan perlengkapan kantor</v>
          </cell>
        </row>
        <row r="41">
          <cell r="G41">
            <v>39.603442971238493</v>
          </cell>
        </row>
        <row r="46">
          <cell r="G46">
            <v>2.1999759658027709</v>
          </cell>
        </row>
        <row r="49">
          <cell r="G49">
            <v>20.066300597840115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2:B33"/>
  <sheetViews>
    <sheetView view="pageBreakPreview" topLeftCell="A19" zoomScale="85" zoomScaleNormal="80" zoomScaleSheetLayoutView="85" workbookViewId="0">
      <selection activeCell="T38" sqref="T38"/>
    </sheetView>
  </sheetViews>
  <sheetFormatPr defaultRowHeight="14.5" x14ac:dyDescent="0.35"/>
  <cols>
    <col min="1" max="1" width="2.81640625" customWidth="1"/>
  </cols>
  <sheetData>
    <row r="32" spans="2:2" x14ac:dyDescent="0.35">
      <c r="B32" t="s">
        <v>0</v>
      </c>
    </row>
    <row r="33" spans="2:2" x14ac:dyDescent="0.35">
      <c r="B33" t="s">
        <v>1</v>
      </c>
    </row>
  </sheetData>
  <pageMargins left="0.70866141732283472" right="0.70866141732283472" top="0.74803149606299213" bottom="0.74803149606299213" header="0.31496062992125984" footer="0.31496062992125984"/>
  <pageSetup paperSize="10000" scale="80" orientation="landscape"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3956F-3BCF-4406-9CA2-00AD6FF693EB}">
  <dimension ref="A3:D48"/>
  <sheetViews>
    <sheetView zoomScale="60" zoomScaleNormal="60" workbookViewId="0">
      <selection activeCell="B17" sqref="B17"/>
    </sheetView>
  </sheetViews>
  <sheetFormatPr defaultColWidth="8.90625" defaultRowHeight="14.5" x14ac:dyDescent="0.35"/>
  <cols>
    <col min="1" max="1" width="7.6328125" style="338" customWidth="1"/>
    <col min="2" max="2" width="33" style="339" bestFit="1" customWidth="1"/>
    <col min="3" max="3" width="82.1796875" style="338" customWidth="1"/>
    <col min="4" max="4" width="66.54296875" style="338" customWidth="1"/>
    <col min="5" max="5" width="79.90625" style="338" customWidth="1"/>
    <col min="6" max="16384" width="8.90625" style="338"/>
  </cols>
  <sheetData>
    <row r="3" spans="1:4" ht="15" thickBot="1" x14ac:dyDescent="0.4"/>
    <row r="4" spans="1:4" s="337" customFormat="1" ht="15.5" x14ac:dyDescent="0.35">
      <c r="A4" s="340" t="s">
        <v>187</v>
      </c>
      <c r="B4" s="341" t="s">
        <v>188</v>
      </c>
      <c r="C4" s="342" t="s">
        <v>189</v>
      </c>
      <c r="D4" s="343" t="s">
        <v>190</v>
      </c>
    </row>
    <row r="5" spans="1:4" x14ac:dyDescent="0.35">
      <c r="A5" s="344"/>
      <c r="B5" s="345"/>
      <c r="C5" s="346"/>
      <c r="D5" s="347"/>
    </row>
    <row r="6" spans="1:4" s="339" customFormat="1" ht="205.25" customHeight="1" x14ac:dyDescent="0.35">
      <c r="A6" s="361">
        <v>1</v>
      </c>
      <c r="B6" s="362" t="s">
        <v>191</v>
      </c>
      <c r="C6" s="345" t="s">
        <v>192</v>
      </c>
      <c r="D6" s="350" t="s">
        <v>193</v>
      </c>
    </row>
    <row r="7" spans="1:4" s="339" customFormat="1" ht="43.5" x14ac:dyDescent="0.35">
      <c r="A7" s="348">
        <v>2</v>
      </c>
      <c r="B7" s="349" t="s">
        <v>194</v>
      </c>
      <c r="C7" s="345" t="s">
        <v>195</v>
      </c>
      <c r="D7" s="350" t="s">
        <v>196</v>
      </c>
    </row>
    <row r="8" spans="1:4" s="339" customFormat="1" ht="72.5" x14ac:dyDescent="0.35">
      <c r="A8" s="348">
        <v>3</v>
      </c>
      <c r="B8" s="349" t="s">
        <v>197</v>
      </c>
      <c r="C8" s="345" t="s">
        <v>198</v>
      </c>
      <c r="D8" s="350" t="s">
        <v>199</v>
      </c>
    </row>
    <row r="9" spans="1:4" s="354" customFormat="1" ht="254.4" customHeight="1" x14ac:dyDescent="0.35">
      <c r="A9" s="351">
        <v>4</v>
      </c>
      <c r="B9" s="352" t="s">
        <v>200</v>
      </c>
      <c r="C9" s="352" t="s">
        <v>201</v>
      </c>
      <c r="D9" s="353" t="s">
        <v>202</v>
      </c>
    </row>
    <row r="10" spans="1:4" s="339" customFormat="1" ht="58" x14ac:dyDescent="0.35">
      <c r="A10" s="348">
        <v>5</v>
      </c>
      <c r="B10" s="349" t="s">
        <v>203</v>
      </c>
      <c r="C10" s="345" t="s">
        <v>204</v>
      </c>
      <c r="D10" s="350" t="s">
        <v>205</v>
      </c>
    </row>
    <row r="11" spans="1:4" s="339" customFormat="1" ht="43.5" x14ac:dyDescent="0.35">
      <c r="A11" s="361">
        <v>6</v>
      </c>
      <c r="B11" s="362" t="s">
        <v>206</v>
      </c>
      <c r="C11" s="345" t="s">
        <v>207</v>
      </c>
      <c r="D11" s="350" t="s">
        <v>208</v>
      </c>
    </row>
    <row r="12" spans="1:4" s="356" customFormat="1" ht="49.5" customHeight="1" x14ac:dyDescent="0.35">
      <c r="A12" s="351">
        <v>7</v>
      </c>
      <c r="B12" s="355" t="s">
        <v>209</v>
      </c>
      <c r="C12" s="355" t="s">
        <v>210</v>
      </c>
      <c r="D12" s="353" t="s">
        <v>211</v>
      </c>
    </row>
    <row r="13" spans="1:4" s="356" customFormat="1" ht="72.5" x14ac:dyDescent="0.35">
      <c r="A13" s="351">
        <v>8</v>
      </c>
      <c r="B13" s="355" t="s">
        <v>212</v>
      </c>
      <c r="C13" s="355" t="s">
        <v>213</v>
      </c>
      <c r="D13" s="353" t="s">
        <v>214</v>
      </c>
    </row>
    <row r="14" spans="1:4" s="354" customFormat="1" ht="58" x14ac:dyDescent="0.35">
      <c r="A14" s="351">
        <v>9</v>
      </c>
      <c r="B14" s="355" t="s">
        <v>215</v>
      </c>
      <c r="C14" s="355" t="s">
        <v>216</v>
      </c>
      <c r="D14" s="353" t="s">
        <v>217</v>
      </c>
    </row>
    <row r="15" spans="1:4" s="339" customFormat="1" ht="43.5" x14ac:dyDescent="0.35">
      <c r="A15" s="348">
        <v>10</v>
      </c>
      <c r="B15" s="349" t="s">
        <v>218</v>
      </c>
      <c r="C15" s="345" t="s">
        <v>219</v>
      </c>
      <c r="D15" s="350" t="s">
        <v>220</v>
      </c>
    </row>
    <row r="16" spans="1:4" s="339" customFormat="1" ht="43.5" x14ac:dyDescent="0.35">
      <c r="A16" s="351">
        <v>11</v>
      </c>
      <c r="B16" s="355" t="s">
        <v>221</v>
      </c>
      <c r="C16" s="355" t="s">
        <v>222</v>
      </c>
      <c r="D16" s="353" t="s">
        <v>223</v>
      </c>
    </row>
    <row r="17" spans="1:4" s="339" customFormat="1" ht="43.5" x14ac:dyDescent="0.35">
      <c r="A17" s="351">
        <v>12</v>
      </c>
      <c r="B17" s="355" t="s">
        <v>224</v>
      </c>
      <c r="C17" s="355" t="s">
        <v>225</v>
      </c>
      <c r="D17" s="353" t="s">
        <v>226</v>
      </c>
    </row>
    <row r="18" spans="1:4" s="354" customFormat="1" ht="47.25" customHeight="1" x14ac:dyDescent="0.35">
      <c r="A18" s="351">
        <v>14</v>
      </c>
      <c r="B18" s="355" t="s">
        <v>227</v>
      </c>
      <c r="C18" s="355" t="s">
        <v>228</v>
      </c>
      <c r="D18" s="353" t="s">
        <v>229</v>
      </c>
    </row>
    <row r="19" spans="1:4" s="354" customFormat="1" ht="246.75" customHeight="1" x14ac:dyDescent="0.35">
      <c r="A19" s="351">
        <v>15</v>
      </c>
      <c r="B19" s="355" t="s">
        <v>230</v>
      </c>
      <c r="C19" s="355" t="s">
        <v>231</v>
      </c>
      <c r="D19" s="353" t="s">
        <v>232</v>
      </c>
    </row>
    <row r="20" spans="1:4" s="354" customFormat="1" ht="125.25" customHeight="1" x14ac:dyDescent="0.35">
      <c r="A20" s="351">
        <v>16</v>
      </c>
      <c r="B20" s="355" t="s">
        <v>233</v>
      </c>
      <c r="C20" s="357" t="s">
        <v>234</v>
      </c>
      <c r="D20" s="353" t="s">
        <v>235</v>
      </c>
    </row>
    <row r="21" spans="1:4" s="354" customFormat="1" ht="43.5" x14ac:dyDescent="0.35">
      <c r="A21" s="351">
        <v>17</v>
      </c>
      <c r="B21" s="355" t="s">
        <v>236</v>
      </c>
      <c r="C21" s="355" t="s">
        <v>237</v>
      </c>
      <c r="D21" s="353" t="s">
        <v>238</v>
      </c>
    </row>
    <row r="22" spans="1:4" s="354" customFormat="1" ht="29" x14ac:dyDescent="0.35">
      <c r="A22" s="351">
        <v>19</v>
      </c>
      <c r="B22" s="355" t="s">
        <v>239</v>
      </c>
      <c r="C22" s="355" t="s">
        <v>240</v>
      </c>
      <c r="D22" s="353" t="s">
        <v>241</v>
      </c>
    </row>
    <row r="23" spans="1:4" s="354" customFormat="1" ht="43.5" x14ac:dyDescent="0.35">
      <c r="A23" s="351">
        <v>20</v>
      </c>
      <c r="B23" s="355" t="s">
        <v>242</v>
      </c>
      <c r="C23" s="355" t="s">
        <v>243</v>
      </c>
      <c r="D23" s="353" t="s">
        <v>244</v>
      </c>
    </row>
    <row r="24" spans="1:4" s="354" customFormat="1" ht="43.5" x14ac:dyDescent="0.35">
      <c r="A24" s="351">
        <v>21</v>
      </c>
      <c r="B24" s="355" t="s">
        <v>245</v>
      </c>
      <c r="C24" s="355" t="s">
        <v>246</v>
      </c>
      <c r="D24" s="353" t="s">
        <v>247</v>
      </c>
    </row>
    <row r="25" spans="1:4" s="339" customFormat="1" ht="58" x14ac:dyDescent="0.35">
      <c r="A25" s="348">
        <v>22</v>
      </c>
      <c r="B25" s="345" t="s">
        <v>248</v>
      </c>
      <c r="C25" s="345" t="s">
        <v>249</v>
      </c>
      <c r="D25" s="350" t="s">
        <v>250</v>
      </c>
    </row>
    <row r="26" spans="1:4" s="339" customFormat="1" ht="41.4" customHeight="1" x14ac:dyDescent="0.35">
      <c r="A26" s="348">
        <v>23</v>
      </c>
      <c r="B26" s="345" t="s">
        <v>251</v>
      </c>
      <c r="C26" s="345" t="s">
        <v>252</v>
      </c>
      <c r="D26" s="350" t="s">
        <v>253</v>
      </c>
    </row>
    <row r="27" spans="1:4" s="339" customFormat="1" ht="72.5" x14ac:dyDescent="0.35">
      <c r="A27" s="348">
        <v>24</v>
      </c>
      <c r="B27" s="345" t="s">
        <v>254</v>
      </c>
      <c r="C27" s="345" t="s">
        <v>255</v>
      </c>
      <c r="D27" s="350" t="s">
        <v>256</v>
      </c>
    </row>
    <row r="28" spans="1:4" s="339" customFormat="1" ht="46.5" customHeight="1" x14ac:dyDescent="0.35">
      <c r="A28" s="348">
        <v>25</v>
      </c>
      <c r="B28" s="345" t="s">
        <v>257</v>
      </c>
      <c r="C28" s="345" t="s">
        <v>258</v>
      </c>
      <c r="D28" s="350" t="s">
        <v>259</v>
      </c>
    </row>
    <row r="29" spans="1:4" s="339" customFormat="1" ht="25.75" customHeight="1" x14ac:dyDescent="0.35">
      <c r="A29" s="348">
        <v>26</v>
      </c>
      <c r="B29" s="345" t="s">
        <v>260</v>
      </c>
      <c r="C29" s="345" t="s">
        <v>261</v>
      </c>
      <c r="D29" s="350" t="s">
        <v>262</v>
      </c>
    </row>
    <row r="30" spans="1:4" s="339" customFormat="1" ht="39.75" customHeight="1" x14ac:dyDescent="0.35">
      <c r="A30" s="348">
        <v>27</v>
      </c>
      <c r="B30" s="345" t="s">
        <v>263</v>
      </c>
      <c r="C30" s="345" t="s">
        <v>264</v>
      </c>
      <c r="D30" s="350" t="s">
        <v>265</v>
      </c>
    </row>
    <row r="31" spans="1:4" s="339" customFormat="1" ht="34.5" customHeight="1" x14ac:dyDescent="0.35">
      <c r="A31" s="348">
        <v>28</v>
      </c>
      <c r="B31" s="345" t="s">
        <v>266</v>
      </c>
      <c r="C31" s="345" t="s">
        <v>267</v>
      </c>
      <c r="D31" s="350" t="s">
        <v>268</v>
      </c>
    </row>
    <row r="32" spans="1:4" s="339" customFormat="1" ht="33" customHeight="1" x14ac:dyDescent="0.35">
      <c r="A32" s="348">
        <v>29</v>
      </c>
      <c r="B32" s="345" t="s">
        <v>269</v>
      </c>
      <c r="C32" s="345" t="s">
        <v>270</v>
      </c>
      <c r="D32" s="350" t="s">
        <v>271</v>
      </c>
    </row>
    <row r="33" spans="1:4" s="339" customFormat="1" ht="29" x14ac:dyDescent="0.35">
      <c r="A33" s="348">
        <v>30</v>
      </c>
      <c r="B33" s="345" t="s">
        <v>272</v>
      </c>
      <c r="C33" s="345" t="s">
        <v>273</v>
      </c>
      <c r="D33" s="350" t="s">
        <v>274</v>
      </c>
    </row>
    <row r="34" spans="1:4" s="339" customFormat="1" ht="30.65" customHeight="1" x14ac:dyDescent="0.35">
      <c r="A34" s="348">
        <v>31</v>
      </c>
      <c r="B34" s="358" t="s">
        <v>275</v>
      </c>
      <c r="C34" s="345" t="s">
        <v>276</v>
      </c>
      <c r="D34" s="350" t="s">
        <v>277</v>
      </c>
    </row>
    <row r="35" spans="1:4" s="339" customFormat="1" ht="58" x14ac:dyDescent="0.35">
      <c r="A35" s="348">
        <v>32</v>
      </c>
      <c r="B35" s="345" t="s">
        <v>278</v>
      </c>
      <c r="C35" s="345" t="s">
        <v>279</v>
      </c>
      <c r="D35" s="350" t="s">
        <v>280</v>
      </c>
    </row>
    <row r="36" spans="1:4" s="339" customFormat="1" ht="43.5" x14ac:dyDescent="0.35">
      <c r="A36" s="348">
        <v>33</v>
      </c>
      <c r="B36" s="345" t="s">
        <v>281</v>
      </c>
      <c r="C36" s="345" t="s">
        <v>282</v>
      </c>
      <c r="D36" s="350" t="s">
        <v>283</v>
      </c>
    </row>
    <row r="37" spans="1:4" s="339" customFormat="1" ht="43.5" x14ac:dyDescent="0.35">
      <c r="A37" s="348">
        <v>34</v>
      </c>
      <c r="B37" s="345" t="s">
        <v>284</v>
      </c>
      <c r="C37" s="345" t="s">
        <v>285</v>
      </c>
      <c r="D37" s="350" t="s">
        <v>286</v>
      </c>
    </row>
    <row r="38" spans="1:4" s="339" customFormat="1" ht="85.5" customHeight="1" x14ac:dyDescent="0.35">
      <c r="A38" s="348">
        <v>36</v>
      </c>
      <c r="B38" s="345" t="s">
        <v>287</v>
      </c>
      <c r="C38" s="345" t="s">
        <v>288</v>
      </c>
      <c r="D38" s="350" t="s">
        <v>289</v>
      </c>
    </row>
    <row r="39" spans="1:4" s="339" customFormat="1" ht="58.5" thickBot="1" x14ac:dyDescent="0.4">
      <c r="A39" s="348">
        <v>37</v>
      </c>
      <c r="B39" s="345" t="s">
        <v>290</v>
      </c>
      <c r="C39" s="345" t="s">
        <v>291</v>
      </c>
      <c r="D39" s="359" t="s">
        <v>292</v>
      </c>
    </row>
    <row r="40" spans="1:4" s="339" customFormat="1" ht="45.65" customHeight="1" thickBot="1" x14ac:dyDescent="0.4">
      <c r="A40" s="348">
        <v>38</v>
      </c>
      <c r="B40" s="360" t="s">
        <v>293</v>
      </c>
      <c r="C40" s="345" t="s">
        <v>294</v>
      </c>
      <c r="D40" s="359" t="s">
        <v>295</v>
      </c>
    </row>
    <row r="48" spans="1:4" s="339" customForma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01BA7-35AA-4392-9A5B-07CD951DE283}">
  <dimension ref="A1"/>
  <sheetViews>
    <sheetView topLeftCell="A13" zoomScale="60" zoomScaleNormal="60" workbookViewId="0">
      <selection sqref="A1:XFD1048576"/>
    </sheetView>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9"/>
  <sheetViews>
    <sheetView tabSelected="1" view="pageBreakPreview" topLeftCell="A88" zoomScale="55" zoomScaleNormal="60" zoomScaleSheetLayoutView="55" workbookViewId="0">
      <selection activeCell="B92" sqref="B92"/>
    </sheetView>
  </sheetViews>
  <sheetFormatPr defaultRowHeight="14.5" x14ac:dyDescent="0.35"/>
  <sheetData>
    <row r="1" spans="1:1" ht="15.5" x14ac:dyDescent="0.35">
      <c r="A1" s="4" t="s">
        <v>2</v>
      </c>
    </row>
    <row r="32" spans="1:2" x14ac:dyDescent="0.35">
      <c r="A32" s="2"/>
      <c r="B32" s="3"/>
    </row>
    <row r="33" spans="1:2" x14ac:dyDescent="0.35">
      <c r="A33" s="2"/>
      <c r="B33" s="3"/>
    </row>
    <row r="34" spans="1:2" x14ac:dyDescent="0.35">
      <c r="A34" s="2"/>
      <c r="B34" s="3"/>
    </row>
    <row r="35" spans="1:2" x14ac:dyDescent="0.35">
      <c r="B35" s="3"/>
    </row>
    <row r="36" spans="1:2" x14ac:dyDescent="0.35">
      <c r="B36" s="3"/>
    </row>
    <row r="65" spans="11:11" x14ac:dyDescent="0.35">
      <c r="K65" s="1"/>
    </row>
    <row r="66" spans="11:11" x14ac:dyDescent="0.35">
      <c r="K66" s="1"/>
    </row>
    <row r="87" spans="19:19" x14ac:dyDescent="0.35">
      <c r="S87" s="314"/>
    </row>
    <row r="88" spans="19:19" x14ac:dyDescent="0.35">
      <c r="S88" s="314"/>
    </row>
    <row r="89" spans="19:19" x14ac:dyDescent="0.35">
      <c r="S89" s="314"/>
    </row>
  </sheetData>
  <pageMargins left="0.70866141732283472" right="0.70866141732283472" top="0.74803149606299213" bottom="0.74803149606299213" header="0.31496062992125984" footer="0.31496062992125984"/>
  <pageSetup paperSize="9" scale="55" orientation="portrait" horizontalDpi="0" verticalDpi="0" r:id="rId1"/>
  <rowBreaks count="2" manualBreakCount="2">
    <brk id="85" max="17" man="1"/>
    <brk id="143"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9"/>
  <sheetViews>
    <sheetView topLeftCell="A46" zoomScale="40" zoomScaleNormal="40" workbookViewId="0">
      <selection activeCell="C25" sqref="C25"/>
    </sheetView>
  </sheetViews>
  <sheetFormatPr defaultColWidth="9.08984375" defaultRowHeight="14" x14ac:dyDescent="0.35"/>
  <cols>
    <col min="1" max="1" width="4.90625" style="127" customWidth="1"/>
    <col min="2" max="2" width="23.54296875" style="12" customWidth="1"/>
    <col min="3" max="3" width="30.54296875" style="128" customWidth="1"/>
    <col min="4" max="7" width="8.453125" style="129" customWidth="1"/>
    <col min="8" max="8" width="32.453125" style="130" customWidth="1"/>
    <col min="9" max="12" width="8.08984375" style="12" customWidth="1"/>
    <col min="13" max="13" width="32.54296875" style="12" customWidth="1"/>
    <col min="14" max="14" width="40.90625" style="131" customWidth="1"/>
    <col min="15" max="15" width="41" style="130" customWidth="1"/>
    <col min="16" max="16" width="22.6328125" style="131" customWidth="1"/>
    <col min="17" max="19" width="19.90625" style="136" customWidth="1"/>
    <col min="20" max="20" width="28.08984375" style="12" customWidth="1"/>
    <col min="21" max="22" width="12.90625" style="12" bestFit="1" customWidth="1"/>
    <col min="23" max="23" width="10.54296875" style="12" bestFit="1" customWidth="1"/>
    <col min="24" max="24" width="14.36328125" style="12" bestFit="1" customWidth="1"/>
    <col min="25" max="16384" width="9.08984375" style="12"/>
  </cols>
  <sheetData>
    <row r="1" spans="1:19" ht="15" x14ac:dyDescent="0.35">
      <c r="A1" s="5"/>
      <c r="B1" s="6"/>
      <c r="C1" s="7"/>
      <c r="D1" s="8"/>
      <c r="E1" s="8"/>
      <c r="F1" s="8"/>
      <c r="G1" s="8"/>
      <c r="H1" s="9"/>
      <c r="I1" s="6"/>
      <c r="J1" s="6"/>
      <c r="K1" s="6"/>
      <c r="L1" s="6"/>
      <c r="M1" s="6"/>
      <c r="N1" s="10"/>
      <c r="O1" s="9"/>
      <c r="P1" s="10"/>
      <c r="Q1" s="11"/>
      <c r="R1" s="11"/>
      <c r="S1" s="11"/>
    </row>
    <row r="2" spans="1:19" ht="15" x14ac:dyDescent="0.35">
      <c r="A2" s="363" t="s">
        <v>3</v>
      </c>
      <c r="B2" s="363"/>
      <c r="C2" s="363"/>
      <c r="D2" s="363"/>
      <c r="E2" s="363"/>
      <c r="F2" s="363"/>
      <c r="G2" s="363"/>
      <c r="H2" s="363"/>
      <c r="I2" s="363"/>
      <c r="J2" s="363"/>
      <c r="K2" s="363"/>
      <c r="L2" s="363"/>
      <c r="M2" s="363"/>
      <c r="N2" s="363"/>
      <c r="O2" s="363"/>
      <c r="P2" s="363"/>
      <c r="Q2" s="363"/>
      <c r="R2" s="13"/>
      <c r="S2" s="13"/>
    </row>
    <row r="3" spans="1:19" ht="15" x14ac:dyDescent="0.35">
      <c r="A3" s="14"/>
      <c r="B3" s="13"/>
      <c r="C3" s="15"/>
      <c r="D3" s="16"/>
      <c r="E3" s="16"/>
      <c r="F3" s="16"/>
      <c r="G3" s="16"/>
      <c r="H3" s="17"/>
      <c r="I3" s="13"/>
      <c r="J3" s="13"/>
      <c r="K3" s="13"/>
      <c r="L3" s="13"/>
      <c r="M3" s="13"/>
      <c r="N3" s="18"/>
      <c r="O3" s="17"/>
      <c r="P3" s="18"/>
      <c r="Q3" s="19"/>
      <c r="R3" s="19"/>
      <c r="S3" s="19"/>
    </row>
    <row r="4" spans="1:19" ht="15" x14ac:dyDescent="0.3">
      <c r="A4" s="20" t="e">
        <f>#REF!</f>
        <v>#REF!</v>
      </c>
      <c r="B4" s="21"/>
      <c r="C4" s="22" t="e">
        <f>OPD</f>
        <v>#REF!</v>
      </c>
      <c r="D4" s="23"/>
      <c r="E4" s="23"/>
      <c r="F4" s="23"/>
      <c r="G4" s="16"/>
      <c r="H4" s="24"/>
      <c r="I4" s="25"/>
      <c r="J4" s="25"/>
      <c r="K4" s="25"/>
      <c r="L4" s="13"/>
      <c r="M4" s="13"/>
      <c r="N4" s="18"/>
      <c r="O4" s="17"/>
      <c r="P4" s="18"/>
      <c r="Q4" s="19"/>
      <c r="R4" s="19"/>
      <c r="S4" s="19"/>
    </row>
    <row r="5" spans="1:19" ht="15" x14ac:dyDescent="0.3">
      <c r="A5" s="20" t="e">
        <f>#REF!</f>
        <v>#REF!</v>
      </c>
      <c r="B5" s="21"/>
      <c r="C5" s="26" t="e">
        <f>CONCATENATE(":  ",TahunAnggaran)</f>
        <v>#REF!</v>
      </c>
      <c r="D5" s="27"/>
      <c r="E5" s="27"/>
      <c r="F5" s="27"/>
      <c r="G5" s="28"/>
      <c r="H5" s="29"/>
      <c r="I5" s="30"/>
      <c r="J5" s="30"/>
      <c r="K5" s="30"/>
      <c r="L5" s="31"/>
      <c r="M5" s="31"/>
      <c r="N5" s="18"/>
      <c r="O5" s="32"/>
      <c r="P5" s="18"/>
      <c r="Q5" s="33"/>
      <c r="R5" s="33"/>
      <c r="S5" s="33"/>
    </row>
    <row r="7" spans="1:19" ht="27" customHeight="1" x14ac:dyDescent="0.35">
      <c r="A7" s="364" t="s">
        <v>4</v>
      </c>
      <c r="B7" s="365" t="s">
        <v>5</v>
      </c>
      <c r="C7" s="365" t="s">
        <v>6</v>
      </c>
      <c r="D7" s="367" t="s">
        <v>7</v>
      </c>
      <c r="E7" s="368"/>
      <c r="F7" s="368"/>
      <c r="G7" s="369"/>
      <c r="H7" s="370" t="s">
        <v>8</v>
      </c>
      <c r="I7" s="371"/>
      <c r="J7" s="371"/>
      <c r="K7" s="371"/>
      <c r="L7" s="372"/>
      <c r="M7" s="365" t="s">
        <v>9</v>
      </c>
      <c r="N7" s="373" t="s">
        <v>10</v>
      </c>
      <c r="O7" s="373" t="s">
        <v>11</v>
      </c>
      <c r="P7" s="375" t="s">
        <v>12</v>
      </c>
      <c r="Q7" s="376" t="s">
        <v>13</v>
      </c>
      <c r="R7" s="377" t="s">
        <v>14</v>
      </c>
      <c r="S7" s="34"/>
    </row>
    <row r="8" spans="1:19" ht="28.5" customHeight="1" x14ac:dyDescent="0.35">
      <c r="A8" s="364"/>
      <c r="B8" s="366"/>
      <c r="C8" s="365"/>
      <c r="D8" s="35" t="s">
        <v>15</v>
      </c>
      <c r="E8" s="35" t="s">
        <v>16</v>
      </c>
      <c r="F8" s="35" t="s">
        <v>17</v>
      </c>
      <c r="G8" s="36" t="s">
        <v>18</v>
      </c>
      <c r="H8" s="37" t="s">
        <v>19</v>
      </c>
      <c r="I8" s="38" t="s">
        <v>15</v>
      </c>
      <c r="J8" s="38" t="s">
        <v>16</v>
      </c>
      <c r="K8" s="38" t="s">
        <v>17</v>
      </c>
      <c r="L8" s="37" t="s">
        <v>18</v>
      </c>
      <c r="M8" s="366"/>
      <c r="N8" s="373"/>
      <c r="O8" s="374"/>
      <c r="P8" s="375"/>
      <c r="Q8" s="376"/>
      <c r="R8" s="378"/>
      <c r="S8" s="34"/>
    </row>
    <row r="9" spans="1:19" s="45" customFormat="1" ht="14.4" customHeight="1" x14ac:dyDescent="0.35">
      <c r="A9" s="39">
        <v>1</v>
      </c>
      <c r="B9" s="40">
        <v>2</v>
      </c>
      <c r="C9" s="40">
        <v>3</v>
      </c>
      <c r="D9" s="379">
        <v>4</v>
      </c>
      <c r="E9" s="380"/>
      <c r="F9" s="380"/>
      <c r="G9" s="381"/>
      <c r="H9" s="41">
        <v>5</v>
      </c>
      <c r="I9" s="382">
        <v>6</v>
      </c>
      <c r="J9" s="383"/>
      <c r="K9" s="383"/>
      <c r="L9" s="384"/>
      <c r="M9" s="40">
        <v>7</v>
      </c>
      <c r="N9" s="41">
        <v>8</v>
      </c>
      <c r="O9" s="41">
        <v>9</v>
      </c>
      <c r="P9" s="42">
        <v>10</v>
      </c>
      <c r="Q9" s="43">
        <v>11</v>
      </c>
      <c r="R9" s="43"/>
      <c r="S9" s="44"/>
    </row>
    <row r="10" spans="1:19" s="55" customFormat="1" ht="28" x14ac:dyDescent="0.35">
      <c r="A10" s="385">
        <v>1</v>
      </c>
      <c r="B10" s="387" t="s">
        <v>20</v>
      </c>
      <c r="C10" s="46" t="s">
        <v>21</v>
      </c>
      <c r="D10" s="47"/>
      <c r="E10" s="47"/>
      <c r="F10" s="47"/>
      <c r="G10" s="47"/>
      <c r="H10" s="48" t="s">
        <v>22</v>
      </c>
      <c r="I10" s="49"/>
      <c r="J10" s="50"/>
      <c r="K10" s="50"/>
      <c r="L10" s="50"/>
      <c r="M10" s="51" t="e">
        <f>+#REF!</f>
        <v>#REF!</v>
      </c>
      <c r="N10" s="48" t="e">
        <f>+#REF!</f>
        <v>#REF!</v>
      </c>
      <c r="O10" s="51" t="s">
        <v>23</v>
      </c>
      <c r="P10" s="48" t="s">
        <v>24</v>
      </c>
      <c r="Q10" s="52">
        <v>45113845490</v>
      </c>
      <c r="R10" s="53"/>
      <c r="S10" s="54">
        <f>Q10</f>
        <v>45113845490</v>
      </c>
    </row>
    <row r="11" spans="1:19" s="55" customFormat="1" x14ac:dyDescent="0.35">
      <c r="A11" s="386"/>
      <c r="B11" s="388"/>
      <c r="C11" s="56" t="s">
        <v>25</v>
      </c>
      <c r="D11" s="57" t="e">
        <f>#REF!</f>
        <v>#REF!</v>
      </c>
      <c r="E11" s="57" t="e">
        <f>#REF!</f>
        <v>#REF!</v>
      </c>
      <c r="F11" s="57" t="e">
        <f>#REF!</f>
        <v>#REF!</v>
      </c>
      <c r="G11" s="57" t="e">
        <f>#REF!</f>
        <v>#REF!</v>
      </c>
      <c r="H11" s="58" t="s">
        <v>26</v>
      </c>
      <c r="I11" s="59"/>
      <c r="J11" s="60"/>
      <c r="K11" s="59"/>
      <c r="L11" s="61"/>
      <c r="M11" s="62"/>
      <c r="N11" s="63" t="e">
        <f>+#REF!</f>
        <v>#REF!</v>
      </c>
      <c r="O11" s="64">
        <v>0</v>
      </c>
      <c r="P11" s="63">
        <v>0</v>
      </c>
      <c r="Q11" s="65">
        <v>0</v>
      </c>
      <c r="R11" s="66"/>
      <c r="S11" s="67"/>
    </row>
    <row r="12" spans="1:19" s="55" customFormat="1" x14ac:dyDescent="0.35">
      <c r="A12" s="386"/>
      <c r="B12" s="388"/>
      <c r="C12" s="56" t="s">
        <v>27</v>
      </c>
      <c r="D12" s="57" t="e">
        <f>#REF!</f>
        <v>#REF!</v>
      </c>
      <c r="E12" s="57" t="e">
        <f>#REF!</f>
        <v>#REF!</v>
      </c>
      <c r="F12" s="57" t="e">
        <f>#REF!</f>
        <v>#REF!</v>
      </c>
      <c r="G12" s="57" t="e">
        <f>#REF!</f>
        <v>#REF!</v>
      </c>
      <c r="H12" s="58" t="s">
        <v>28</v>
      </c>
      <c r="I12" s="59"/>
      <c r="J12" s="59"/>
      <c r="K12" s="60"/>
      <c r="L12" s="60"/>
      <c r="M12" s="68"/>
      <c r="N12" s="58"/>
      <c r="O12" s="59"/>
      <c r="P12" s="58"/>
      <c r="Q12" s="69"/>
      <c r="R12" s="70"/>
      <c r="S12" s="54"/>
    </row>
    <row r="13" spans="1:19" s="55" customFormat="1" ht="31.5" customHeight="1" x14ac:dyDescent="0.35">
      <c r="A13" s="71"/>
      <c r="B13" s="72"/>
      <c r="C13" s="56"/>
      <c r="D13" s="57"/>
      <c r="E13" s="57"/>
      <c r="F13" s="57"/>
      <c r="G13" s="57"/>
      <c r="H13" s="58" t="s">
        <v>29</v>
      </c>
      <c r="I13" s="59"/>
      <c r="J13" s="59"/>
      <c r="K13" s="59"/>
      <c r="L13" s="60"/>
      <c r="M13" s="68"/>
      <c r="N13" s="58"/>
      <c r="O13" s="59"/>
      <c r="P13" s="58"/>
      <c r="Q13" s="69"/>
      <c r="R13" s="70"/>
      <c r="S13" s="54"/>
    </row>
    <row r="14" spans="1:19" s="55" customFormat="1" ht="31.5" customHeight="1" x14ac:dyDescent="0.35">
      <c r="A14" s="71"/>
      <c r="B14" s="72"/>
      <c r="C14" s="56"/>
      <c r="D14" s="57"/>
      <c r="E14" s="57"/>
      <c r="F14" s="57"/>
      <c r="G14" s="57"/>
      <c r="H14" s="58" t="s">
        <v>30</v>
      </c>
      <c r="I14" s="73"/>
      <c r="J14" s="73"/>
      <c r="K14" s="73"/>
      <c r="L14" s="60"/>
      <c r="M14" s="68"/>
      <c r="N14" s="58"/>
      <c r="O14" s="59"/>
      <c r="P14" s="58"/>
      <c r="Q14" s="69"/>
      <c r="R14" s="74"/>
      <c r="S14" s="54"/>
    </row>
    <row r="15" spans="1:19" s="55" customFormat="1" ht="42" x14ac:dyDescent="0.35">
      <c r="A15" s="385">
        <v>2</v>
      </c>
      <c r="B15" s="387" t="s">
        <v>31</v>
      </c>
      <c r="C15" s="46" t="s">
        <v>32</v>
      </c>
      <c r="D15" s="47"/>
      <c r="E15" s="47"/>
      <c r="F15" s="47"/>
      <c r="G15" s="47"/>
      <c r="H15" s="48" t="s">
        <v>22</v>
      </c>
      <c r="I15" s="49"/>
      <c r="J15" s="50"/>
      <c r="K15" s="50"/>
      <c r="L15" s="50"/>
      <c r="M15" s="51" t="s">
        <v>33</v>
      </c>
      <c r="N15" s="48" t="s">
        <v>34</v>
      </c>
      <c r="O15" s="51" t="s">
        <v>35</v>
      </c>
      <c r="P15" s="48" t="s">
        <v>36</v>
      </c>
      <c r="Q15" s="52">
        <v>899707300</v>
      </c>
      <c r="R15" s="75"/>
      <c r="S15" s="54">
        <f>Q15</f>
        <v>899707300</v>
      </c>
    </row>
    <row r="16" spans="1:19" s="55" customFormat="1" x14ac:dyDescent="0.35">
      <c r="A16" s="386"/>
      <c r="B16" s="388"/>
      <c r="C16" s="56" t="s">
        <v>25</v>
      </c>
      <c r="D16" s="57" t="e">
        <f>#REF!</f>
        <v>#REF!</v>
      </c>
      <c r="E16" s="57" t="e">
        <f>#REF!</f>
        <v>#REF!</v>
      </c>
      <c r="F16" s="57" t="e">
        <f>#REF!</f>
        <v>#REF!</v>
      </c>
      <c r="G16" s="57" t="e">
        <f>#REF!</f>
        <v>#REF!</v>
      </c>
      <c r="H16" s="58" t="s">
        <v>26</v>
      </c>
      <c r="I16" s="59"/>
      <c r="J16" s="60"/>
      <c r="K16" s="59"/>
      <c r="L16" s="61"/>
      <c r="M16" s="62"/>
      <c r="N16" s="63"/>
      <c r="O16" s="64">
        <v>0</v>
      </c>
      <c r="P16" s="63">
        <v>0</v>
      </c>
      <c r="Q16" s="65">
        <v>0</v>
      </c>
      <c r="R16" s="66"/>
      <c r="S16" s="67"/>
    </row>
    <row r="17" spans="1:24" s="55" customFormat="1" x14ac:dyDescent="0.35">
      <c r="A17" s="386"/>
      <c r="B17" s="388"/>
      <c r="C17" s="56" t="s">
        <v>27</v>
      </c>
      <c r="D17" s="57" t="e">
        <f>#REF!</f>
        <v>#REF!</v>
      </c>
      <c r="E17" s="57" t="e">
        <f>#REF!</f>
        <v>#REF!</v>
      </c>
      <c r="F17" s="57" t="e">
        <f>#REF!</f>
        <v>#REF!</v>
      </c>
      <c r="G17" s="57" t="e">
        <f>#REF!</f>
        <v>#REF!</v>
      </c>
      <c r="H17" s="58" t="s">
        <v>28</v>
      </c>
      <c r="I17" s="59"/>
      <c r="J17" s="59"/>
      <c r="K17" s="60"/>
      <c r="L17" s="60"/>
      <c r="M17" s="68"/>
      <c r="N17" s="58"/>
      <c r="O17" s="59"/>
      <c r="P17" s="58"/>
      <c r="Q17" s="69"/>
      <c r="R17" s="70"/>
      <c r="S17" s="54"/>
    </row>
    <row r="18" spans="1:24" s="55" customFormat="1" ht="31.5" customHeight="1" x14ac:dyDescent="0.35">
      <c r="A18" s="71"/>
      <c r="B18" s="72"/>
      <c r="C18" s="56"/>
      <c r="D18" s="57"/>
      <c r="E18" s="57"/>
      <c r="F18" s="57"/>
      <c r="G18" s="57"/>
      <c r="H18" s="58" t="s">
        <v>29</v>
      </c>
      <c r="I18" s="59"/>
      <c r="J18" s="59"/>
      <c r="K18" s="59"/>
      <c r="L18" s="60"/>
      <c r="M18" s="68"/>
      <c r="N18" s="58"/>
      <c r="O18" s="59"/>
      <c r="P18" s="58"/>
      <c r="Q18" s="69"/>
      <c r="R18" s="70"/>
      <c r="S18" s="54"/>
    </row>
    <row r="19" spans="1:24" s="55" customFormat="1" ht="31.5" customHeight="1" x14ac:dyDescent="0.35">
      <c r="A19" s="71"/>
      <c r="B19" s="72"/>
      <c r="C19" s="56"/>
      <c r="D19" s="57"/>
      <c r="E19" s="57"/>
      <c r="F19" s="57"/>
      <c r="G19" s="57"/>
      <c r="H19" s="58" t="s">
        <v>30</v>
      </c>
      <c r="I19" s="73"/>
      <c r="J19" s="73"/>
      <c r="K19" s="73"/>
      <c r="L19" s="60"/>
      <c r="M19" s="68"/>
      <c r="N19" s="58"/>
      <c r="O19" s="59"/>
      <c r="P19" s="58"/>
      <c r="Q19" s="69"/>
      <c r="R19" s="70"/>
      <c r="S19" s="54"/>
    </row>
    <row r="20" spans="1:24" s="55" customFormat="1" x14ac:dyDescent="0.35">
      <c r="A20" s="71"/>
      <c r="B20" s="72"/>
      <c r="C20" s="56"/>
      <c r="D20" s="57"/>
      <c r="E20" s="57"/>
      <c r="F20" s="57"/>
      <c r="G20" s="57"/>
      <c r="H20" s="76"/>
      <c r="I20" s="76"/>
      <c r="J20" s="76"/>
      <c r="K20" s="76"/>
      <c r="L20" s="77"/>
      <c r="M20" s="78"/>
      <c r="N20" s="79"/>
      <c r="O20" s="80"/>
      <c r="P20" s="79"/>
      <c r="Q20" s="81"/>
      <c r="R20" s="82"/>
      <c r="S20" s="54"/>
    </row>
    <row r="21" spans="1:24" s="55" customFormat="1" ht="42" x14ac:dyDescent="0.35">
      <c r="A21" s="389">
        <v>3</v>
      </c>
      <c r="B21" s="390" t="s">
        <v>37</v>
      </c>
      <c r="C21" s="46" t="s">
        <v>38</v>
      </c>
      <c r="D21" s="83"/>
      <c r="E21" s="47"/>
      <c r="F21" s="47"/>
      <c r="G21" s="47"/>
      <c r="H21" s="48" t="s">
        <v>22</v>
      </c>
      <c r="I21" s="49"/>
      <c r="J21" s="50"/>
      <c r="K21" s="50"/>
      <c r="L21" s="50"/>
      <c r="M21" s="51" t="e">
        <f>+#REF!</f>
        <v>#REF!</v>
      </c>
      <c r="N21" s="48" t="s">
        <v>39</v>
      </c>
      <c r="O21" s="84" t="s">
        <v>40</v>
      </c>
      <c r="P21" s="85">
        <v>0.2</v>
      </c>
      <c r="Q21" s="52">
        <v>626973800</v>
      </c>
      <c r="R21" s="75"/>
      <c r="S21" s="54">
        <f>Q21+Q22</f>
        <v>746815700</v>
      </c>
      <c r="T21" s="55" t="s">
        <v>41</v>
      </c>
      <c r="U21" s="55">
        <f>8504435+3063097337+491482452</f>
        <v>3563084224</v>
      </c>
      <c r="V21" s="55">
        <f>2342138325+2651142605+1657600527</f>
        <v>6650881457</v>
      </c>
      <c r="W21" s="55">
        <f>34387938+2678029+2678020</f>
        <v>39743987</v>
      </c>
      <c r="X21" s="55">
        <f>SUM(T21:W21)</f>
        <v>10253709668</v>
      </c>
    </row>
    <row r="22" spans="1:24" s="55" customFormat="1" ht="56" x14ac:dyDescent="0.35">
      <c r="A22" s="389"/>
      <c r="B22" s="390"/>
      <c r="C22" s="56" t="s">
        <v>42</v>
      </c>
      <c r="D22" s="86"/>
      <c r="E22" s="86"/>
      <c r="F22" s="86"/>
      <c r="G22" s="86"/>
      <c r="H22" s="58" t="s">
        <v>26</v>
      </c>
      <c r="I22" s="59"/>
      <c r="J22" s="60"/>
      <c r="K22" s="59"/>
      <c r="L22" s="61"/>
      <c r="M22" s="68"/>
      <c r="N22" s="58" t="s">
        <v>43</v>
      </c>
      <c r="O22" s="84" t="s">
        <v>44</v>
      </c>
      <c r="P22" s="85">
        <v>0.2</v>
      </c>
      <c r="Q22" s="69">
        <v>119841900</v>
      </c>
      <c r="R22" s="70"/>
      <c r="S22" s="54"/>
      <c r="T22" s="55" t="s">
        <v>45</v>
      </c>
      <c r="U22" s="55">
        <f t="shared" ref="U22:W22" si="0">+U21/$X$21*100</f>
        <v>34.749220909967356</v>
      </c>
      <c r="V22" s="55">
        <f t="shared" si="0"/>
        <v>64.86317315728391</v>
      </c>
      <c r="W22" s="55">
        <f t="shared" si="0"/>
        <v>0.38760593274874849</v>
      </c>
    </row>
    <row r="23" spans="1:24" s="55" customFormat="1" x14ac:dyDescent="0.35">
      <c r="A23" s="389"/>
      <c r="B23" s="390"/>
      <c r="C23" s="56" t="s">
        <v>25</v>
      </c>
      <c r="D23" s="57" t="e">
        <f>#REF!</f>
        <v>#REF!</v>
      </c>
      <c r="E23" s="57" t="e">
        <f>#REF!</f>
        <v>#REF!</v>
      </c>
      <c r="F23" s="57" t="e">
        <f>#REF!</f>
        <v>#REF!</v>
      </c>
      <c r="G23" s="57" t="e">
        <f>#REF!</f>
        <v>#REF!</v>
      </c>
      <c r="H23" s="58" t="s">
        <v>28</v>
      </c>
      <c r="I23" s="59"/>
      <c r="J23" s="60"/>
      <c r="K23" s="60"/>
      <c r="L23" s="87"/>
      <c r="M23" s="68"/>
      <c r="N23" s="58"/>
      <c r="O23" s="59"/>
      <c r="P23" s="88"/>
      <c r="Q23" s="69"/>
      <c r="R23" s="70"/>
      <c r="S23" s="54"/>
      <c r="T23" s="55" t="s">
        <v>46</v>
      </c>
    </row>
    <row r="24" spans="1:24" s="55" customFormat="1" x14ac:dyDescent="0.35">
      <c r="A24" s="389"/>
      <c r="B24" s="390"/>
      <c r="C24" s="56" t="s">
        <v>27</v>
      </c>
      <c r="D24" s="57" t="e">
        <f>#REF!</f>
        <v>#REF!</v>
      </c>
      <c r="E24" s="57" t="e">
        <f>#REF!</f>
        <v>#REF!</v>
      </c>
      <c r="F24" s="57" t="e">
        <f>#REF!</f>
        <v>#REF!</v>
      </c>
      <c r="G24" s="57" t="e">
        <f>#REF!</f>
        <v>#REF!</v>
      </c>
      <c r="H24" s="58" t="s">
        <v>29</v>
      </c>
      <c r="I24" s="59"/>
      <c r="J24" s="59"/>
      <c r="K24" s="60"/>
      <c r="L24" s="87"/>
      <c r="M24" s="68"/>
      <c r="N24" s="58"/>
      <c r="O24" s="59"/>
      <c r="P24" s="88"/>
      <c r="Q24" s="69"/>
      <c r="R24" s="70"/>
      <c r="S24" s="54"/>
      <c r="T24" s="55" t="s">
        <v>47</v>
      </c>
      <c r="U24" s="55">
        <f>935335280+2830400+1474090200</f>
        <v>2412255880</v>
      </c>
      <c r="V24" s="55">
        <f>84656870+289274150+32373770</f>
        <v>406304790</v>
      </c>
      <c r="W24" s="55">
        <f>26373000+520400+650000</f>
        <v>27543400</v>
      </c>
      <c r="X24" s="55">
        <f>SUM(T24:W24)</f>
        <v>2846104070</v>
      </c>
    </row>
    <row r="25" spans="1:24" s="55" customFormat="1" ht="28" x14ac:dyDescent="0.35">
      <c r="A25" s="389"/>
      <c r="B25" s="390"/>
      <c r="C25" s="56"/>
      <c r="D25" s="86"/>
      <c r="E25" s="86"/>
      <c r="F25" s="86"/>
      <c r="G25" s="86"/>
      <c r="H25" s="58" t="s">
        <v>30</v>
      </c>
      <c r="I25" s="73"/>
      <c r="J25" s="73"/>
      <c r="K25" s="73"/>
      <c r="L25" s="60"/>
      <c r="M25" s="68"/>
      <c r="N25" s="58"/>
      <c r="O25" s="59"/>
      <c r="P25" s="89"/>
      <c r="Q25" s="69"/>
      <c r="R25" s="70"/>
      <c r="S25" s="54"/>
      <c r="T25" s="55" t="s">
        <v>48</v>
      </c>
      <c r="U25" s="55">
        <f t="shared" ref="U25:W25" si="1">+U24/$X$24*100</f>
        <v>84.756418622457474</v>
      </c>
      <c r="V25" s="55">
        <f t="shared" si="1"/>
        <v>14.275823371420145</v>
      </c>
      <c r="W25" s="55">
        <f t="shared" si="1"/>
        <v>0.96775800612238327</v>
      </c>
    </row>
    <row r="26" spans="1:24" s="55" customFormat="1" hidden="1" x14ac:dyDescent="0.35">
      <c r="A26" s="389"/>
      <c r="B26" s="390"/>
      <c r="C26" s="56"/>
      <c r="D26" s="86"/>
      <c r="E26" s="86"/>
      <c r="F26" s="86"/>
      <c r="G26" s="86" t="s">
        <v>49</v>
      </c>
      <c r="H26" s="58"/>
      <c r="I26" s="58"/>
      <c r="J26" s="58"/>
      <c r="K26" s="58"/>
      <c r="L26" s="68"/>
      <c r="M26" s="68"/>
      <c r="N26" s="58"/>
      <c r="O26" s="59"/>
      <c r="P26" s="89"/>
      <c r="Q26" s="69"/>
      <c r="R26" s="70"/>
      <c r="S26" s="54"/>
      <c r="T26" s="55" t="s">
        <v>50</v>
      </c>
    </row>
    <row r="27" spans="1:24" s="55" customFormat="1" x14ac:dyDescent="0.35">
      <c r="A27" s="389"/>
      <c r="B27" s="390"/>
      <c r="C27" s="80"/>
      <c r="D27" s="90"/>
      <c r="E27" s="90"/>
      <c r="F27" s="90"/>
      <c r="G27" s="90"/>
      <c r="H27" s="76"/>
      <c r="I27" s="76"/>
      <c r="J27" s="76"/>
      <c r="K27" s="76"/>
      <c r="L27" s="91"/>
      <c r="M27" s="91"/>
      <c r="N27" s="76"/>
      <c r="O27" s="92"/>
      <c r="P27" s="93"/>
      <c r="Q27" s="94"/>
      <c r="R27" s="82"/>
      <c r="S27" s="54"/>
      <c r="T27" s="55" t="s">
        <v>51</v>
      </c>
    </row>
    <row r="28" spans="1:24" s="55" customFormat="1" ht="21.65" customHeight="1" x14ac:dyDescent="0.35">
      <c r="A28" s="389">
        <v>4</v>
      </c>
      <c r="B28" s="390" t="s">
        <v>52</v>
      </c>
      <c r="C28" s="387" t="s">
        <v>53</v>
      </c>
      <c r="D28" s="47"/>
      <c r="E28" s="47"/>
      <c r="F28" s="47"/>
      <c r="G28" s="47"/>
      <c r="H28" s="387" t="s">
        <v>54</v>
      </c>
      <c r="I28" s="60"/>
      <c r="J28" s="60"/>
      <c r="K28" s="60"/>
      <c r="L28" s="403"/>
      <c r="M28" s="405" t="s">
        <v>55</v>
      </c>
      <c r="N28" s="407" t="s">
        <v>56</v>
      </c>
      <c r="O28" s="407" t="s">
        <v>57</v>
      </c>
      <c r="P28" s="391" t="s">
        <v>58</v>
      </c>
      <c r="Q28" s="393">
        <v>34656800</v>
      </c>
      <c r="R28" s="95"/>
      <c r="S28" s="96">
        <f>Q28</f>
        <v>34656800</v>
      </c>
    </row>
    <row r="29" spans="1:24" s="55" customFormat="1" ht="19.75" customHeight="1" x14ac:dyDescent="0.35">
      <c r="A29" s="389"/>
      <c r="B29" s="390"/>
      <c r="C29" s="388"/>
      <c r="D29" s="86"/>
      <c r="E29" s="86"/>
      <c r="F29" s="86"/>
      <c r="G29" s="86"/>
      <c r="H29" s="402"/>
      <c r="I29" s="60"/>
      <c r="J29" s="60"/>
      <c r="K29" s="60"/>
      <c r="L29" s="404"/>
      <c r="M29" s="406"/>
      <c r="N29" s="408"/>
      <c r="O29" s="408"/>
      <c r="P29" s="392"/>
      <c r="Q29" s="394"/>
      <c r="R29" s="97"/>
      <c r="S29" s="96"/>
    </row>
    <row r="30" spans="1:24" s="55" customFormat="1" ht="42" x14ac:dyDescent="0.35">
      <c r="A30" s="389"/>
      <c r="B30" s="390"/>
      <c r="C30" s="388"/>
      <c r="D30" s="86"/>
      <c r="E30" s="86"/>
      <c r="F30" s="86"/>
      <c r="G30" s="86"/>
      <c r="H30" s="58" t="s">
        <v>59</v>
      </c>
      <c r="I30" s="60"/>
      <c r="J30" s="60"/>
      <c r="K30" s="60"/>
      <c r="L30" s="87"/>
      <c r="M30" s="59" t="s">
        <v>60</v>
      </c>
      <c r="N30" s="58" t="s">
        <v>61</v>
      </c>
      <c r="O30" s="59" t="s">
        <v>62</v>
      </c>
      <c r="P30" s="88" t="s">
        <v>58</v>
      </c>
      <c r="Q30" s="69">
        <v>191079800</v>
      </c>
      <c r="R30" s="70"/>
      <c r="S30" s="54">
        <f>Q30</f>
        <v>191079800</v>
      </c>
    </row>
    <row r="31" spans="1:24" s="55" customFormat="1" ht="42" x14ac:dyDescent="0.35">
      <c r="A31" s="389"/>
      <c r="B31" s="390"/>
      <c r="C31" s="56" t="s">
        <v>25</v>
      </c>
      <c r="D31" s="57" t="e">
        <f>#REF!</f>
        <v>#REF!</v>
      </c>
      <c r="E31" s="57" t="e">
        <f>#REF!</f>
        <v>#REF!</v>
      </c>
      <c r="F31" s="57" t="e">
        <f>#REF!</f>
        <v>#REF!</v>
      </c>
      <c r="G31" s="57" t="e">
        <f>#REF!</f>
        <v>#REF!</v>
      </c>
      <c r="H31" s="58" t="s">
        <v>63</v>
      </c>
      <c r="I31" s="60"/>
      <c r="J31" s="60"/>
      <c r="K31" s="60"/>
      <c r="L31" s="87"/>
      <c r="M31" s="59" t="s">
        <v>64</v>
      </c>
      <c r="N31" s="58" t="s">
        <v>65</v>
      </c>
      <c r="O31" s="59" t="s">
        <v>66</v>
      </c>
      <c r="P31" s="88" t="s">
        <v>58</v>
      </c>
      <c r="Q31" s="69">
        <v>81563700</v>
      </c>
      <c r="R31" s="70"/>
      <c r="S31" s="54">
        <f>Q31</f>
        <v>81563700</v>
      </c>
      <c r="T31" s="55">
        <f>583300+49086525+62870728</f>
        <v>112540553</v>
      </c>
      <c r="U31" s="55">
        <f>112084620+36850720+36822967</f>
        <v>185758307</v>
      </c>
      <c r="V31" s="55">
        <f>96015097+34749447+20112647</f>
        <v>150877191</v>
      </c>
      <c r="W31" s="55">
        <f>3388763+1192763+1071270</f>
        <v>5652796</v>
      </c>
      <c r="X31" s="55">
        <f>SUM(T31:W31)</f>
        <v>454828847</v>
      </c>
    </row>
    <row r="32" spans="1:24" s="55" customFormat="1" ht="56" x14ac:dyDescent="0.35">
      <c r="A32" s="389"/>
      <c r="B32" s="390"/>
      <c r="C32" s="56" t="s">
        <v>27</v>
      </c>
      <c r="D32" s="57" t="e">
        <f>#REF!</f>
        <v>#REF!</v>
      </c>
      <c r="E32" s="57" t="e">
        <f>#REF!</f>
        <v>#REF!</v>
      </c>
      <c r="F32" s="57" t="e">
        <f>#REF!</f>
        <v>#REF!</v>
      </c>
      <c r="G32" s="57" t="e">
        <f>#REF!</f>
        <v>#REF!</v>
      </c>
      <c r="H32" s="58" t="s">
        <v>67</v>
      </c>
      <c r="I32" s="60"/>
      <c r="J32" s="60"/>
      <c r="K32" s="60"/>
      <c r="L32" s="87"/>
      <c r="M32" s="59" t="s">
        <v>68</v>
      </c>
      <c r="N32" s="58" t="s">
        <v>69</v>
      </c>
      <c r="O32" s="59" t="s">
        <v>70</v>
      </c>
      <c r="P32" s="88" t="s">
        <v>58</v>
      </c>
      <c r="Q32" s="69">
        <v>31909400</v>
      </c>
      <c r="R32" s="70"/>
      <c r="S32" s="54">
        <f>Q32+Q33</f>
        <v>63624600</v>
      </c>
      <c r="T32" s="55">
        <f>+T31/$X$31*100</f>
        <v>24.743494996481612</v>
      </c>
      <c r="U32" s="55">
        <f t="shared" ref="U32:W32" si="2">+U31/$X$31*100</f>
        <v>40.841364444063068</v>
      </c>
      <c r="V32" s="55">
        <f t="shared" si="2"/>
        <v>33.172300304866113</v>
      </c>
      <c r="W32" s="55">
        <f t="shared" si="2"/>
        <v>1.242840254589217</v>
      </c>
      <c r="X32" s="55">
        <f>SUM(T32:W32)</f>
        <v>100</v>
      </c>
    </row>
    <row r="33" spans="1:21" s="55" customFormat="1" ht="56" x14ac:dyDescent="0.35">
      <c r="A33" s="389"/>
      <c r="B33" s="390"/>
      <c r="C33" s="56"/>
      <c r="D33" s="86"/>
      <c r="E33" s="86"/>
      <c r="F33" s="86"/>
      <c r="G33" s="86"/>
      <c r="H33" s="58" t="s">
        <v>30</v>
      </c>
      <c r="I33" s="58"/>
      <c r="J33" s="58"/>
      <c r="K33" s="73"/>
      <c r="L33" s="60"/>
      <c r="M33" s="68"/>
      <c r="N33" s="58" t="s">
        <v>71</v>
      </c>
      <c r="O33" s="59" t="s">
        <v>70</v>
      </c>
      <c r="P33" s="88" t="s">
        <v>58</v>
      </c>
      <c r="Q33" s="69">
        <v>31715200</v>
      </c>
      <c r="R33" s="70"/>
      <c r="S33" s="54"/>
    </row>
    <row r="34" spans="1:21" s="55" customFormat="1" ht="42" x14ac:dyDescent="0.35">
      <c r="A34" s="389"/>
      <c r="B34" s="390"/>
      <c r="C34" s="56"/>
      <c r="D34" s="86"/>
      <c r="E34" s="86"/>
      <c r="F34" s="86"/>
      <c r="G34" s="86"/>
      <c r="H34" s="58"/>
      <c r="I34" s="58"/>
      <c r="J34" s="58"/>
      <c r="K34" s="58"/>
      <c r="L34" s="59"/>
      <c r="M34" s="68" t="s">
        <v>72</v>
      </c>
      <c r="N34" s="58" t="s">
        <v>73</v>
      </c>
      <c r="O34" s="59" t="s">
        <v>74</v>
      </c>
      <c r="P34" s="88" t="s">
        <v>58</v>
      </c>
      <c r="Q34" s="69">
        <v>42403544</v>
      </c>
      <c r="R34" s="70"/>
      <c r="S34" s="54">
        <f>Q34</f>
        <v>42403544</v>
      </c>
    </row>
    <row r="35" spans="1:21" s="55" customFormat="1" ht="28" x14ac:dyDescent="0.35">
      <c r="A35" s="389"/>
      <c r="B35" s="390"/>
      <c r="C35" s="56"/>
      <c r="D35" s="86"/>
      <c r="E35" s="86"/>
      <c r="F35" s="86"/>
      <c r="G35" s="86"/>
      <c r="H35" s="58"/>
      <c r="I35" s="58"/>
      <c r="J35" s="58"/>
      <c r="K35" s="58"/>
      <c r="L35" s="59"/>
      <c r="M35" s="68" t="s">
        <v>75</v>
      </c>
      <c r="N35" s="58" t="s">
        <v>76</v>
      </c>
      <c r="O35" s="59" t="s">
        <v>77</v>
      </c>
      <c r="P35" s="88" t="s">
        <v>58</v>
      </c>
      <c r="Q35" s="69">
        <v>42946600</v>
      </c>
      <c r="R35" s="70"/>
      <c r="S35" s="54">
        <f>Q35+Q36</f>
        <v>83434000</v>
      </c>
      <c r="U35" s="98"/>
    </row>
    <row r="36" spans="1:21" s="55" customFormat="1" ht="28" x14ac:dyDescent="0.35">
      <c r="A36" s="389"/>
      <c r="B36" s="390"/>
      <c r="C36" s="56"/>
      <c r="D36" s="86"/>
      <c r="E36" s="86"/>
      <c r="F36" s="86"/>
      <c r="G36" s="86"/>
      <c r="H36" s="73"/>
      <c r="I36" s="73"/>
      <c r="J36" s="73"/>
      <c r="K36" s="73"/>
      <c r="L36" s="99"/>
      <c r="M36" s="100"/>
      <c r="N36" s="73" t="s">
        <v>78</v>
      </c>
      <c r="O36" s="99" t="s">
        <v>79</v>
      </c>
      <c r="P36" s="101" t="s">
        <v>58</v>
      </c>
      <c r="Q36" s="102">
        <v>40487400</v>
      </c>
      <c r="R36" s="70"/>
      <c r="S36" s="54"/>
      <c r="U36" s="103"/>
    </row>
    <row r="37" spans="1:21" s="55" customFormat="1" ht="42" x14ac:dyDescent="0.35">
      <c r="A37" s="389"/>
      <c r="B37" s="390"/>
      <c r="C37" s="56"/>
      <c r="D37" s="86"/>
      <c r="E37" s="86"/>
      <c r="F37" s="86"/>
      <c r="G37" s="86"/>
      <c r="H37" s="73"/>
      <c r="I37" s="73"/>
      <c r="J37" s="73"/>
      <c r="K37" s="73"/>
      <c r="L37" s="99"/>
      <c r="M37" s="100" t="s">
        <v>80</v>
      </c>
      <c r="N37" s="73" t="s">
        <v>81</v>
      </c>
      <c r="O37" s="99" t="s">
        <v>82</v>
      </c>
      <c r="P37" s="101" t="s">
        <v>83</v>
      </c>
      <c r="Q37" s="102">
        <v>37044800</v>
      </c>
      <c r="R37" s="70"/>
      <c r="S37" s="54">
        <f>Q37</f>
        <v>37044800</v>
      </c>
      <c r="U37" s="103"/>
    </row>
    <row r="38" spans="1:21" s="55" customFormat="1" x14ac:dyDescent="0.35">
      <c r="A38" s="389"/>
      <c r="B38" s="390"/>
      <c r="C38" s="80"/>
      <c r="D38" s="90"/>
      <c r="E38" s="90"/>
      <c r="F38" s="90"/>
      <c r="G38" s="90"/>
      <c r="H38" s="76"/>
      <c r="I38" s="76"/>
      <c r="J38" s="76"/>
      <c r="K38" s="76"/>
      <c r="L38" s="91"/>
      <c r="M38" s="91"/>
      <c r="N38" s="76"/>
      <c r="O38" s="92"/>
      <c r="P38" s="93"/>
      <c r="Q38" s="94"/>
      <c r="R38" s="82"/>
      <c r="S38" s="54"/>
    </row>
    <row r="39" spans="1:21" s="55" customFormat="1" ht="28" x14ac:dyDescent="0.35">
      <c r="A39" s="104">
        <v>4</v>
      </c>
      <c r="B39" s="46" t="e">
        <f>+#REF!</f>
        <v>#REF!</v>
      </c>
      <c r="C39" s="395" t="e">
        <f>+#REF!</f>
        <v>#REF!</v>
      </c>
      <c r="D39" s="398"/>
      <c r="E39" s="398"/>
      <c r="F39" s="398"/>
      <c r="G39" s="398"/>
      <c r="H39" s="48" t="s">
        <v>84</v>
      </c>
      <c r="I39" s="49"/>
      <c r="J39" s="49"/>
      <c r="K39" s="51"/>
      <c r="L39" s="51"/>
      <c r="M39" s="387" t="s">
        <v>85</v>
      </c>
      <c r="N39" s="48" t="s">
        <v>86</v>
      </c>
      <c r="O39" s="51" t="s">
        <v>87</v>
      </c>
      <c r="P39" s="105">
        <v>0.85</v>
      </c>
      <c r="Q39" s="52">
        <v>115280000</v>
      </c>
      <c r="R39" s="75"/>
      <c r="S39" s="54">
        <f>Q39+Q40+Q41+Q42+Q43+Q44+Q45</f>
        <v>7897615357</v>
      </c>
    </row>
    <row r="40" spans="1:21" s="55" customFormat="1" x14ac:dyDescent="0.35">
      <c r="A40" s="106"/>
      <c r="B40" s="56"/>
      <c r="C40" s="396"/>
      <c r="D40" s="399"/>
      <c r="E40" s="399"/>
      <c r="F40" s="399"/>
      <c r="G40" s="399"/>
      <c r="H40" s="58" t="s">
        <v>88</v>
      </c>
      <c r="I40" s="59"/>
      <c r="J40" s="60"/>
      <c r="K40" s="59"/>
      <c r="L40" s="59"/>
      <c r="M40" s="388"/>
      <c r="N40" s="58" t="s">
        <v>89</v>
      </c>
      <c r="O40" s="59" t="s">
        <v>90</v>
      </c>
      <c r="P40" s="88" t="s">
        <v>91</v>
      </c>
      <c r="Q40" s="69">
        <v>6322626127</v>
      </c>
      <c r="R40" s="70"/>
      <c r="S40" s="54"/>
    </row>
    <row r="41" spans="1:21" s="55" customFormat="1" ht="28" x14ac:dyDescent="0.35">
      <c r="A41" s="106"/>
      <c r="B41" s="56"/>
      <c r="C41" s="396"/>
      <c r="D41" s="399"/>
      <c r="E41" s="399"/>
      <c r="F41" s="399"/>
      <c r="G41" s="399"/>
      <c r="H41" s="58" t="s">
        <v>92</v>
      </c>
      <c r="I41" s="59"/>
      <c r="J41" s="60"/>
      <c r="K41" s="59"/>
      <c r="L41" s="59"/>
      <c r="M41" s="388"/>
      <c r="N41" s="58" t="s">
        <v>93</v>
      </c>
      <c r="O41" s="59" t="s">
        <v>94</v>
      </c>
      <c r="P41" s="85">
        <v>0.6</v>
      </c>
      <c r="Q41" s="69">
        <v>161448950</v>
      </c>
      <c r="R41" s="70"/>
      <c r="S41" s="54"/>
    </row>
    <row r="42" spans="1:21" s="55" customFormat="1" x14ac:dyDescent="0.35">
      <c r="A42" s="106"/>
      <c r="B42" s="56"/>
      <c r="C42" s="396"/>
      <c r="D42" s="399"/>
      <c r="E42" s="399"/>
      <c r="F42" s="399"/>
      <c r="G42" s="399"/>
      <c r="H42" s="58" t="s">
        <v>67</v>
      </c>
      <c r="I42" s="59"/>
      <c r="J42" s="60"/>
      <c r="K42" s="59"/>
      <c r="L42" s="59"/>
      <c r="M42" s="388"/>
      <c r="N42" s="58" t="s">
        <v>95</v>
      </c>
      <c r="O42" s="59" t="s">
        <v>96</v>
      </c>
      <c r="P42" s="85">
        <v>0.6</v>
      </c>
      <c r="Q42" s="69">
        <v>667282680</v>
      </c>
      <c r="R42" s="70"/>
      <c r="S42" s="54"/>
    </row>
    <row r="43" spans="1:21" s="55" customFormat="1" ht="35.25" customHeight="1" x14ac:dyDescent="0.35">
      <c r="A43" s="78"/>
      <c r="B43" s="80"/>
      <c r="C43" s="397"/>
      <c r="D43" s="400"/>
      <c r="E43" s="400"/>
      <c r="F43" s="400"/>
      <c r="G43" s="400"/>
      <c r="H43" s="76"/>
      <c r="I43" s="92"/>
      <c r="J43" s="92"/>
      <c r="K43" s="92"/>
      <c r="L43" s="92"/>
      <c r="M43" s="401"/>
      <c r="N43" s="76" t="s">
        <v>97</v>
      </c>
      <c r="O43" s="92" t="s">
        <v>98</v>
      </c>
      <c r="P43" s="107">
        <v>0.6</v>
      </c>
      <c r="Q43" s="94">
        <v>32219000</v>
      </c>
      <c r="R43" s="70"/>
      <c r="S43" s="54"/>
    </row>
    <row r="44" spans="1:21" s="55" customFormat="1" ht="39" customHeight="1" x14ac:dyDescent="0.35">
      <c r="A44" s="106"/>
      <c r="B44" s="56"/>
      <c r="C44" s="388"/>
      <c r="D44" s="108"/>
      <c r="E44" s="108"/>
      <c r="F44" s="108"/>
      <c r="G44" s="108"/>
      <c r="H44" s="109" t="s">
        <v>84</v>
      </c>
      <c r="I44" s="110"/>
      <c r="J44" s="110"/>
      <c r="K44" s="110"/>
      <c r="L44" s="110"/>
      <c r="M44" s="388"/>
      <c r="N44" s="109" t="s">
        <v>99</v>
      </c>
      <c r="O44" s="111" t="s">
        <v>100</v>
      </c>
      <c r="P44" s="112">
        <v>0.6</v>
      </c>
      <c r="Q44" s="113">
        <v>250297850</v>
      </c>
      <c r="R44" s="70"/>
      <c r="S44" s="54"/>
    </row>
    <row r="45" spans="1:21" s="55" customFormat="1" ht="28" x14ac:dyDescent="0.35">
      <c r="A45" s="106"/>
      <c r="B45" s="56"/>
      <c r="C45" s="388"/>
      <c r="D45" s="86"/>
      <c r="E45" s="86"/>
      <c r="F45" s="86"/>
      <c r="G45" s="86"/>
      <c r="H45" s="58" t="s">
        <v>88</v>
      </c>
      <c r="I45" s="60"/>
      <c r="J45" s="60"/>
      <c r="K45" s="60"/>
      <c r="L45" s="60"/>
      <c r="M45" s="388"/>
      <c r="N45" s="58" t="s">
        <v>101</v>
      </c>
      <c r="O45" s="59" t="s">
        <v>102</v>
      </c>
      <c r="P45" s="85">
        <v>0.6</v>
      </c>
      <c r="Q45" s="69">
        <v>348460750</v>
      </c>
      <c r="R45" s="70"/>
      <c r="S45" s="54"/>
    </row>
    <row r="46" spans="1:21" s="55" customFormat="1" ht="26.25" customHeight="1" x14ac:dyDescent="0.35">
      <c r="A46" s="106"/>
      <c r="B46" s="56"/>
      <c r="C46" s="388"/>
      <c r="D46" s="86"/>
      <c r="E46" s="86"/>
      <c r="F46" s="86"/>
      <c r="G46" s="86"/>
      <c r="H46" s="58" t="s">
        <v>92</v>
      </c>
      <c r="I46" s="60"/>
      <c r="J46" s="60"/>
      <c r="K46" s="60"/>
      <c r="L46" s="60"/>
      <c r="M46" s="388"/>
      <c r="N46" s="58"/>
      <c r="O46" s="59"/>
      <c r="P46" s="88"/>
      <c r="Q46" s="69"/>
      <c r="R46" s="70"/>
      <c r="S46" s="54"/>
    </row>
    <row r="47" spans="1:21" s="55" customFormat="1" ht="33.75" customHeight="1" x14ac:dyDescent="0.35">
      <c r="A47" s="106"/>
      <c r="B47" s="56"/>
      <c r="C47" s="114" t="s">
        <v>25</v>
      </c>
      <c r="D47" s="115">
        <v>0</v>
      </c>
      <c r="E47" s="115">
        <v>0</v>
      </c>
      <c r="F47" s="115">
        <f>+D47*3</f>
        <v>0</v>
      </c>
      <c r="G47" s="116" t="s">
        <v>103</v>
      </c>
      <c r="H47" s="58" t="s">
        <v>67</v>
      </c>
      <c r="I47" s="60"/>
      <c r="J47" s="60"/>
      <c r="K47" s="60"/>
      <c r="L47" s="60"/>
      <c r="M47" s="388"/>
      <c r="N47" s="58"/>
      <c r="O47" s="59"/>
      <c r="P47" s="88"/>
      <c r="Q47" s="69"/>
      <c r="R47" s="70"/>
      <c r="S47" s="54"/>
      <c r="U47" s="55">
        <f>92/12</f>
        <v>7.666666666666667</v>
      </c>
    </row>
    <row r="48" spans="1:21" s="55" customFormat="1" ht="14.5" x14ac:dyDescent="0.35">
      <c r="A48" s="106"/>
      <c r="B48" s="56"/>
      <c r="C48" s="114" t="s">
        <v>27</v>
      </c>
      <c r="D48" s="115" t="e">
        <f>#REF!</f>
        <v>#REF!</v>
      </c>
      <c r="E48" s="115" t="e">
        <f>#REF!</f>
        <v>#REF!</v>
      </c>
      <c r="F48" s="115" t="e">
        <f>#REF!</f>
        <v>#REF!</v>
      </c>
      <c r="G48" s="115" t="e">
        <f>#REF!</f>
        <v>#REF!</v>
      </c>
      <c r="H48" s="58"/>
      <c r="I48" s="117"/>
      <c r="J48" s="117"/>
      <c r="K48" s="117"/>
      <c r="L48" s="117"/>
      <c r="M48" s="388"/>
      <c r="N48" s="58"/>
      <c r="O48" s="59"/>
      <c r="P48" s="88"/>
      <c r="Q48" s="69"/>
      <c r="R48" s="70"/>
      <c r="S48" s="54"/>
    </row>
    <row r="49" spans="1:19" s="55" customFormat="1" ht="31.5" customHeight="1" x14ac:dyDescent="0.35">
      <c r="A49" s="106"/>
      <c r="B49" s="56"/>
      <c r="C49" s="114"/>
      <c r="D49" s="118"/>
      <c r="E49" s="114"/>
      <c r="F49" s="114"/>
      <c r="G49" s="114"/>
      <c r="H49" s="58"/>
      <c r="I49" s="117"/>
      <c r="J49" s="117"/>
      <c r="K49" s="117"/>
      <c r="L49" s="117"/>
      <c r="M49" s="388"/>
      <c r="N49" s="58"/>
      <c r="O49" s="59"/>
      <c r="P49" s="88"/>
      <c r="Q49" s="69"/>
      <c r="R49" s="70"/>
      <c r="S49" s="54"/>
    </row>
    <row r="50" spans="1:19" s="55" customFormat="1" ht="14.5" x14ac:dyDescent="0.35">
      <c r="A50" s="106"/>
      <c r="B50" s="56"/>
      <c r="C50" s="86"/>
      <c r="D50" s="86"/>
      <c r="E50" s="86"/>
      <c r="F50" s="86"/>
      <c r="G50" s="86"/>
      <c r="H50" s="58"/>
      <c r="I50" s="117"/>
      <c r="J50" s="117"/>
      <c r="K50" s="117"/>
      <c r="L50" s="117"/>
      <c r="M50" s="388"/>
      <c r="N50" s="58"/>
      <c r="O50" s="59"/>
      <c r="P50" s="88"/>
      <c r="Q50" s="69"/>
      <c r="R50" s="70"/>
      <c r="S50" s="54"/>
    </row>
    <row r="51" spans="1:19" s="55" customFormat="1" ht="33" customHeight="1" x14ac:dyDescent="0.35">
      <c r="A51" s="106"/>
      <c r="B51" s="56"/>
      <c r="C51" s="56"/>
      <c r="D51" s="86"/>
      <c r="E51" s="86"/>
      <c r="F51" s="86"/>
      <c r="G51" s="86"/>
      <c r="H51" s="58"/>
      <c r="I51" s="117"/>
      <c r="J51" s="117"/>
      <c r="K51" s="117"/>
      <c r="L51" s="117"/>
      <c r="M51" s="401"/>
      <c r="N51" s="76"/>
      <c r="O51" s="92"/>
      <c r="P51" s="119"/>
      <c r="Q51" s="94"/>
      <c r="R51" s="82"/>
      <c r="S51" s="54"/>
    </row>
    <row r="52" spans="1:19" s="55" customFormat="1" ht="33" customHeight="1" x14ac:dyDescent="0.35">
      <c r="A52" s="106"/>
      <c r="B52" s="56"/>
      <c r="C52" s="56"/>
      <c r="D52" s="86"/>
      <c r="E52" s="86"/>
      <c r="F52" s="86"/>
      <c r="G52" s="86"/>
      <c r="H52" s="58"/>
      <c r="I52" s="117"/>
      <c r="J52" s="117"/>
      <c r="K52" s="117"/>
      <c r="L52" s="117"/>
      <c r="M52" s="391"/>
      <c r="N52" s="120"/>
      <c r="O52" s="121"/>
      <c r="P52" s="120"/>
      <c r="Q52" s="52"/>
      <c r="R52" s="122"/>
      <c r="S52" s="54"/>
    </row>
    <row r="53" spans="1:19" s="55" customFormat="1" ht="33" customHeight="1" x14ac:dyDescent="0.35">
      <c r="A53" s="106"/>
      <c r="B53" s="56"/>
      <c r="C53" s="56"/>
      <c r="D53" s="86"/>
      <c r="E53" s="86"/>
      <c r="F53" s="86"/>
      <c r="G53" s="86"/>
      <c r="H53" s="58"/>
      <c r="I53" s="117"/>
      <c r="J53" s="117"/>
      <c r="K53" s="117"/>
      <c r="L53" s="117"/>
      <c r="M53" s="412"/>
      <c r="N53" s="88"/>
      <c r="O53" s="123"/>
      <c r="P53" s="124"/>
      <c r="Q53" s="113"/>
      <c r="R53" s="70"/>
      <c r="S53" s="54"/>
    </row>
    <row r="54" spans="1:19" s="55" customFormat="1" ht="33" customHeight="1" x14ac:dyDescent="0.35">
      <c r="A54" s="106"/>
      <c r="B54" s="56"/>
      <c r="C54" s="56"/>
      <c r="D54" s="86"/>
      <c r="E54" s="86"/>
      <c r="F54" s="86"/>
      <c r="G54" s="86"/>
      <c r="H54" s="58"/>
      <c r="I54" s="117"/>
      <c r="J54" s="117"/>
      <c r="K54" s="117"/>
      <c r="L54" s="117"/>
      <c r="M54" s="412"/>
      <c r="N54" s="88"/>
      <c r="O54" s="123"/>
      <c r="P54" s="124"/>
      <c r="Q54" s="113"/>
      <c r="R54" s="70"/>
      <c r="S54" s="54"/>
    </row>
    <row r="55" spans="1:19" s="55" customFormat="1" ht="14.5" x14ac:dyDescent="0.35">
      <c r="A55" s="106"/>
      <c r="B55" s="56"/>
      <c r="C55" s="56"/>
      <c r="D55" s="86"/>
      <c r="E55" s="86"/>
      <c r="F55" s="86"/>
      <c r="G55" s="86"/>
      <c r="H55" s="58"/>
      <c r="I55" s="117"/>
      <c r="J55" s="117"/>
      <c r="K55" s="117"/>
      <c r="L55" s="117"/>
      <c r="M55" s="392"/>
      <c r="N55" s="88"/>
      <c r="O55" s="123"/>
      <c r="P55" s="88"/>
      <c r="Q55" s="69"/>
      <c r="R55" s="70"/>
      <c r="S55" s="54"/>
    </row>
    <row r="56" spans="1:19" s="55" customFormat="1" ht="33.75" customHeight="1" x14ac:dyDescent="0.35">
      <c r="A56" s="106"/>
      <c r="B56" s="56"/>
      <c r="C56" s="56"/>
      <c r="D56" s="86"/>
      <c r="E56" s="86"/>
      <c r="F56" s="86"/>
      <c r="G56" s="86"/>
      <c r="H56" s="58"/>
      <c r="I56" s="117"/>
      <c r="J56" s="117"/>
      <c r="K56" s="117"/>
      <c r="L56" s="117"/>
      <c r="M56" s="123"/>
      <c r="N56" s="88"/>
      <c r="O56" s="123"/>
      <c r="P56" s="88"/>
      <c r="Q56" s="69"/>
      <c r="R56" s="70"/>
      <c r="S56" s="54"/>
    </row>
    <row r="57" spans="1:19" s="55" customFormat="1" ht="51" customHeight="1" x14ac:dyDescent="0.35">
      <c r="A57" s="78"/>
      <c r="B57" s="80"/>
      <c r="C57" s="80"/>
      <c r="D57" s="90"/>
      <c r="E57" s="90"/>
      <c r="F57" s="90"/>
      <c r="G57" s="90"/>
      <c r="H57" s="76"/>
      <c r="I57" s="125"/>
      <c r="J57" s="125"/>
      <c r="K57" s="125"/>
      <c r="L57" s="125"/>
      <c r="M57" s="126"/>
      <c r="N57" s="119"/>
      <c r="O57" s="126"/>
      <c r="P57" s="119"/>
      <c r="Q57" s="94"/>
      <c r="R57" s="82"/>
      <c r="S57" s="54"/>
    </row>
    <row r="60" spans="1:19" ht="15" customHeight="1" x14ac:dyDescent="0.35">
      <c r="N60" s="409" t="s">
        <v>104</v>
      </c>
      <c r="O60" s="409"/>
      <c r="P60" s="409"/>
      <c r="Q60" s="409"/>
      <c r="R60" s="45"/>
      <c r="S60" s="45"/>
    </row>
    <row r="61" spans="1:19" x14ac:dyDescent="0.35">
      <c r="O61" s="132"/>
      <c r="Q61" s="133"/>
      <c r="R61" s="133"/>
      <c r="S61" s="133"/>
    </row>
    <row r="62" spans="1:19" ht="15" customHeight="1" x14ac:dyDescent="0.35">
      <c r="N62" s="409" t="s">
        <v>105</v>
      </c>
      <c r="O62" s="409"/>
      <c r="P62" s="409"/>
      <c r="Q62" s="409"/>
      <c r="R62" s="45"/>
      <c r="S62" s="45"/>
    </row>
    <row r="63" spans="1:19" ht="15" customHeight="1" x14ac:dyDescent="0.35">
      <c r="N63" s="409" t="s">
        <v>106</v>
      </c>
      <c r="O63" s="409"/>
      <c r="P63" s="409"/>
      <c r="Q63" s="409"/>
      <c r="R63" s="45"/>
      <c r="S63" s="45"/>
    </row>
    <row r="64" spans="1:19" ht="15" customHeight="1" x14ac:dyDescent="0.35">
      <c r="N64" s="409" t="s">
        <v>107</v>
      </c>
      <c r="O64" s="409"/>
      <c r="P64" s="409"/>
      <c r="Q64" s="409"/>
      <c r="R64" s="45"/>
      <c r="S64" s="45"/>
    </row>
    <row r="69" spans="3:19" ht="15" customHeight="1" x14ac:dyDescent="0.3">
      <c r="N69" s="410" t="e">
        <f>kadis</f>
        <v>#REF!</v>
      </c>
      <c r="O69" s="410"/>
      <c r="P69" s="410"/>
      <c r="Q69" s="410"/>
      <c r="R69" s="134"/>
      <c r="S69" s="134"/>
    </row>
    <row r="70" spans="3:19" ht="15" customHeight="1" x14ac:dyDescent="0.3">
      <c r="N70" s="411" t="e">
        <f>+#REF!</f>
        <v>#REF!</v>
      </c>
      <c r="O70" s="411"/>
      <c r="P70" s="411"/>
      <c r="Q70" s="411"/>
      <c r="R70" s="135"/>
      <c r="S70" s="135"/>
    </row>
    <row r="79" spans="3:19" x14ac:dyDescent="0.35">
      <c r="D79" s="129" t="s">
        <v>108</v>
      </c>
      <c r="E79" s="129" t="s">
        <v>16</v>
      </c>
      <c r="F79" s="129" t="s">
        <v>17</v>
      </c>
      <c r="G79" s="129" t="s">
        <v>18</v>
      </c>
    </row>
    <row r="80" spans="3:19" x14ac:dyDescent="0.35">
      <c r="C80" s="130">
        <f>+M44</f>
        <v>0</v>
      </c>
      <c r="D80" s="137">
        <v>23.12</v>
      </c>
      <c r="E80" s="137"/>
      <c r="F80" s="137"/>
      <c r="G80" s="137"/>
    </row>
    <row r="81" spans="3:8" x14ac:dyDescent="0.35">
      <c r="C81" s="130">
        <f>+M52</f>
        <v>0</v>
      </c>
      <c r="D81" s="137">
        <v>17.5</v>
      </c>
      <c r="E81" s="137"/>
      <c r="F81" s="137"/>
      <c r="G81" s="137"/>
    </row>
    <row r="82" spans="3:8" x14ac:dyDescent="0.35">
      <c r="C82" s="130">
        <f>+M56</f>
        <v>0</v>
      </c>
      <c r="D82" s="137">
        <v>10</v>
      </c>
      <c r="E82" s="137"/>
      <c r="F82" s="137"/>
      <c r="G82" s="137"/>
    </row>
    <row r="83" spans="3:8" x14ac:dyDescent="0.35">
      <c r="C83" s="130">
        <f>+M57</f>
        <v>0</v>
      </c>
      <c r="D83" s="137">
        <v>24.99</v>
      </c>
      <c r="E83" s="137"/>
      <c r="F83" s="137"/>
      <c r="G83" s="137"/>
    </row>
    <row r="84" spans="3:8" x14ac:dyDescent="0.35">
      <c r="C84" s="130"/>
      <c r="D84" s="137"/>
      <c r="E84" s="137"/>
      <c r="F84" s="137"/>
      <c r="G84" s="137"/>
    </row>
    <row r="85" spans="3:8" x14ac:dyDescent="0.35">
      <c r="C85" s="130"/>
      <c r="D85" s="137"/>
      <c r="E85" s="137"/>
      <c r="F85" s="137"/>
      <c r="G85" s="137"/>
    </row>
    <row r="86" spans="3:8" ht="28" x14ac:dyDescent="0.35">
      <c r="C86" s="130" t="str">
        <f>+M39</f>
        <v>Program Penunjang Urusan Pemerintahan</v>
      </c>
      <c r="D86" s="137">
        <v>24.99</v>
      </c>
      <c r="E86" s="137"/>
      <c r="F86" s="137"/>
      <c r="G86" s="137"/>
    </row>
    <row r="87" spans="3:8" x14ac:dyDescent="0.35">
      <c r="D87" s="137"/>
      <c r="E87" s="137"/>
      <c r="F87" s="137"/>
      <c r="G87" s="137"/>
    </row>
    <row r="88" spans="3:8" x14ac:dyDescent="0.35">
      <c r="D88" s="137"/>
      <c r="E88" s="137"/>
      <c r="F88" s="137"/>
      <c r="G88" s="137"/>
      <c r="H88" s="138"/>
    </row>
    <row r="89" spans="3:8" x14ac:dyDescent="0.35">
      <c r="C89" s="128" t="e">
        <f>+M10</f>
        <v>#REF!</v>
      </c>
      <c r="D89" s="137"/>
      <c r="E89" s="137">
        <v>7.14</v>
      </c>
      <c r="F89" s="137"/>
      <c r="G89" s="137"/>
      <c r="H89" s="138"/>
    </row>
    <row r="90" spans="3:8" x14ac:dyDescent="0.35">
      <c r="C90" s="128" t="e">
        <f>+M21</f>
        <v>#REF!</v>
      </c>
      <c r="D90" s="137"/>
      <c r="E90" s="137">
        <f>+E89</f>
        <v>7.14</v>
      </c>
      <c r="F90" s="137"/>
      <c r="G90" s="137"/>
      <c r="H90" s="138"/>
    </row>
    <row r="91" spans="3:8" x14ac:dyDescent="0.35">
      <c r="C91" s="128" t="str">
        <f>+M28</f>
        <v>Program Pengelolaan Izin Lokasi</v>
      </c>
      <c r="D91" s="137"/>
      <c r="E91" s="137"/>
      <c r="F91" s="137"/>
      <c r="G91" s="137"/>
      <c r="H91" s="138"/>
    </row>
    <row r="92" spans="3:8" x14ac:dyDescent="0.35">
      <c r="D92" s="137"/>
      <c r="E92" s="137"/>
      <c r="F92" s="137"/>
      <c r="G92" s="137"/>
      <c r="H92" s="138"/>
    </row>
    <row r="93" spans="3:8" x14ac:dyDescent="0.35">
      <c r="D93" s="137"/>
      <c r="E93" s="137"/>
      <c r="F93" s="137"/>
      <c r="G93" s="137"/>
      <c r="H93" s="138"/>
    </row>
    <row r="94" spans="3:8" x14ac:dyDescent="0.35">
      <c r="D94" s="137"/>
      <c r="E94" s="137"/>
      <c r="F94" s="137"/>
      <c r="G94" s="137"/>
      <c r="H94" s="138"/>
    </row>
    <row r="95" spans="3:8" x14ac:dyDescent="0.35">
      <c r="D95" s="137"/>
      <c r="E95" s="137"/>
      <c r="F95" s="137"/>
      <c r="G95" s="137"/>
      <c r="H95" s="138"/>
    </row>
    <row r="96" spans="3:8" x14ac:dyDescent="0.35">
      <c r="D96" s="137"/>
      <c r="E96" s="137"/>
      <c r="F96" s="137"/>
      <c r="G96" s="137"/>
      <c r="H96" s="138"/>
    </row>
    <row r="97" spans="4:8" x14ac:dyDescent="0.35">
      <c r="D97" s="137"/>
      <c r="E97" s="137"/>
      <c r="F97" s="137"/>
      <c r="G97" s="137"/>
      <c r="H97" s="138"/>
    </row>
    <row r="98" spans="4:8" x14ac:dyDescent="0.35">
      <c r="D98" s="137"/>
      <c r="E98" s="137"/>
      <c r="F98" s="137"/>
      <c r="G98" s="137"/>
      <c r="H98" s="138"/>
    </row>
    <row r="99" spans="4:8" x14ac:dyDescent="0.35">
      <c r="D99" s="137"/>
      <c r="E99" s="137"/>
      <c r="F99" s="137"/>
      <c r="G99" s="137"/>
      <c r="H99" s="138"/>
    </row>
  </sheetData>
  <mergeCells count="45">
    <mergeCell ref="N64:Q64"/>
    <mergeCell ref="N69:Q69"/>
    <mergeCell ref="N70:Q70"/>
    <mergeCell ref="C44:C46"/>
    <mergeCell ref="M44:M51"/>
    <mergeCell ref="M52:M55"/>
    <mergeCell ref="N60:Q60"/>
    <mergeCell ref="N62:Q62"/>
    <mergeCell ref="N63:Q63"/>
    <mergeCell ref="P28:P29"/>
    <mergeCell ref="Q28:Q29"/>
    <mergeCell ref="C39:C43"/>
    <mergeCell ref="D39:D43"/>
    <mergeCell ref="E39:E43"/>
    <mergeCell ref="F39:F43"/>
    <mergeCell ref="G39:G43"/>
    <mergeCell ref="M39:M43"/>
    <mergeCell ref="C28:C30"/>
    <mergeCell ref="H28:H29"/>
    <mergeCell ref="L28:L29"/>
    <mergeCell ref="M28:M29"/>
    <mergeCell ref="N28:N29"/>
    <mergeCell ref="O28:O29"/>
    <mergeCell ref="A15:A17"/>
    <mergeCell ref="B15:B17"/>
    <mergeCell ref="A21:A27"/>
    <mergeCell ref="B21:B27"/>
    <mergeCell ref="A28:A38"/>
    <mergeCell ref="B28:B38"/>
    <mergeCell ref="R7:R8"/>
    <mergeCell ref="D9:G9"/>
    <mergeCell ref="I9:L9"/>
    <mergeCell ref="A10:A12"/>
    <mergeCell ref="B10:B12"/>
    <mergeCell ref="A2:Q2"/>
    <mergeCell ref="A7:A8"/>
    <mergeCell ref="B7:B8"/>
    <mergeCell ref="C7:C8"/>
    <mergeCell ref="D7:G7"/>
    <mergeCell ref="H7:L7"/>
    <mergeCell ref="M7:M8"/>
    <mergeCell ref="N7:N8"/>
    <mergeCell ref="O7:O8"/>
    <mergeCell ref="P7:P8"/>
    <mergeCell ref="Q7:Q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99"/>
  <sheetViews>
    <sheetView zoomScale="40" zoomScaleNormal="40" workbookViewId="0">
      <selection activeCell="M21" sqref="M21:M28"/>
    </sheetView>
  </sheetViews>
  <sheetFormatPr defaultColWidth="9.08984375" defaultRowHeight="14" x14ac:dyDescent="0.35"/>
  <cols>
    <col min="1" max="1" width="4.90625" style="300" customWidth="1"/>
    <col min="2" max="2" width="23.54296875" style="149" customWidth="1"/>
    <col min="3" max="3" width="30.54296875" style="301" customWidth="1"/>
    <col min="4" max="4" width="15" style="149" customWidth="1"/>
    <col min="5" max="5" width="11.36328125" style="297" customWidth="1"/>
    <col min="6" max="9" width="8.453125" style="149" hidden="1" customWidth="1"/>
    <col min="10" max="11" width="12.453125" style="297" customWidth="1"/>
    <col min="12" max="14" width="40.36328125" style="297" customWidth="1"/>
    <col min="15" max="15" width="40.36328125" style="297" hidden="1" customWidth="1"/>
    <col min="16" max="16" width="32.453125" style="269" hidden="1" customWidth="1"/>
    <col min="17" max="20" width="8.08984375" style="149" hidden="1" customWidth="1"/>
    <col min="21" max="21" width="30.36328125" style="149" customWidth="1"/>
    <col min="22" max="22" width="40.90625" style="270" customWidth="1"/>
    <col min="23" max="23" width="41" style="269" customWidth="1"/>
    <col min="24" max="24" width="19.54296875" style="271" customWidth="1"/>
    <col min="25" max="25" width="11.453125" style="272" customWidth="1"/>
    <col min="26" max="26" width="21.36328125" style="273" customWidth="1"/>
    <col min="27" max="27" width="23.54296875" style="274" bestFit="1" customWidth="1"/>
    <col min="28" max="28" width="11.6328125" style="149" bestFit="1" customWidth="1"/>
    <col min="29" max="30" width="12.90625" style="149" bestFit="1" customWidth="1"/>
    <col min="31" max="31" width="10.54296875" style="149" bestFit="1" customWidth="1"/>
    <col min="32" max="32" width="14.36328125" style="149" bestFit="1" customWidth="1"/>
    <col min="33" max="16384" width="9.08984375" style="149"/>
  </cols>
  <sheetData>
    <row r="1" spans="1:27" ht="15" x14ac:dyDescent="0.35">
      <c r="A1" s="139"/>
      <c r="B1" s="140"/>
      <c r="C1" s="141"/>
      <c r="D1" s="140"/>
      <c r="E1" s="142"/>
      <c r="F1" s="140"/>
      <c r="G1" s="140"/>
      <c r="H1" s="140"/>
      <c r="I1" s="140"/>
      <c r="J1" s="142"/>
      <c r="K1" s="142"/>
      <c r="L1" s="142"/>
      <c r="M1" s="142"/>
      <c r="N1" s="142"/>
      <c r="O1" s="142"/>
      <c r="P1" s="143"/>
      <c r="Q1" s="140"/>
      <c r="R1" s="140"/>
      <c r="S1" s="140"/>
      <c r="T1" s="140"/>
      <c r="U1" s="140"/>
      <c r="V1" s="144"/>
      <c r="W1" s="143"/>
      <c r="X1" s="145"/>
      <c r="Y1" s="146"/>
      <c r="Z1" s="147"/>
      <c r="AA1" s="148"/>
    </row>
    <row r="2" spans="1:27" ht="15" x14ac:dyDescent="0.35">
      <c r="A2" s="413" t="s">
        <v>109</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row>
    <row r="3" spans="1:27" ht="15" x14ac:dyDescent="0.35">
      <c r="A3" s="150"/>
      <c r="B3" s="151"/>
      <c r="C3" s="152"/>
      <c r="D3" s="151"/>
      <c r="E3" s="153"/>
      <c r="F3" s="151"/>
      <c r="G3" s="151"/>
      <c r="H3" s="151"/>
      <c r="I3" s="151"/>
      <c r="J3" s="153"/>
      <c r="K3" s="153"/>
      <c r="L3" s="153"/>
      <c r="M3" s="153"/>
      <c r="N3" s="153"/>
      <c r="O3" s="153"/>
      <c r="P3" s="154"/>
      <c r="Q3" s="151"/>
      <c r="R3" s="151"/>
      <c r="S3" s="151"/>
      <c r="T3" s="151"/>
      <c r="U3" s="151"/>
      <c r="V3" s="155"/>
      <c r="W3" s="154"/>
      <c r="X3" s="154"/>
      <c r="Y3" s="156"/>
      <c r="Z3" s="157"/>
      <c r="AA3" s="158"/>
    </row>
    <row r="4" spans="1:27" ht="15" x14ac:dyDescent="0.3">
      <c r="A4" s="159" t="str">
        <f>[1]Data!A3</f>
        <v>OPD</v>
      </c>
      <c r="B4" s="160"/>
      <c r="C4" s="161" t="e">
        <f>OPD</f>
        <v>#REF!</v>
      </c>
      <c r="D4" s="162"/>
      <c r="E4" s="163"/>
      <c r="F4" s="162"/>
      <c r="G4" s="162"/>
      <c r="H4" s="162"/>
      <c r="I4" s="151"/>
      <c r="J4" s="163"/>
      <c r="K4" s="163"/>
      <c r="L4" s="163"/>
      <c r="M4" s="163"/>
      <c r="N4" s="163"/>
      <c r="O4" s="163"/>
      <c r="P4" s="164"/>
      <c r="Q4" s="162"/>
      <c r="R4" s="162"/>
      <c r="S4" s="162"/>
      <c r="T4" s="151"/>
      <c r="U4" s="151"/>
      <c r="V4" s="155"/>
      <c r="W4" s="154"/>
      <c r="X4" s="154"/>
      <c r="Y4" s="156"/>
      <c r="Z4" s="157"/>
      <c r="AA4" s="158"/>
    </row>
    <row r="5" spans="1:27" ht="15" x14ac:dyDescent="0.3">
      <c r="A5" s="159" t="str">
        <f>[1]Data!A4</f>
        <v>TAHUN</v>
      </c>
      <c r="B5" s="160"/>
      <c r="C5" s="165" t="e">
        <f>CONCATENATE(":  ",TahunAnggaran)</f>
        <v>#REF!</v>
      </c>
      <c r="D5" s="166"/>
      <c r="E5" s="163"/>
      <c r="F5" s="166"/>
      <c r="G5" s="166"/>
      <c r="H5" s="166"/>
      <c r="I5" s="167"/>
      <c r="J5" s="163"/>
      <c r="K5" s="163"/>
      <c r="L5" s="163"/>
      <c r="M5" s="163"/>
      <c r="N5" s="163"/>
      <c r="O5" s="163"/>
      <c r="P5" s="168"/>
      <c r="Q5" s="166"/>
      <c r="R5" s="166"/>
      <c r="S5" s="166"/>
      <c r="T5" s="167"/>
      <c r="U5" s="167"/>
      <c r="V5" s="155"/>
      <c r="W5" s="169"/>
      <c r="X5" s="154"/>
      <c r="Y5" s="156"/>
      <c r="Z5" s="170"/>
      <c r="AA5" s="158"/>
    </row>
    <row r="7" spans="1:27" ht="27" customHeight="1" x14ac:dyDescent="0.35">
      <c r="A7" s="414" t="s">
        <v>4</v>
      </c>
      <c r="B7" s="415" t="s">
        <v>5</v>
      </c>
      <c r="C7" s="415" t="s">
        <v>6</v>
      </c>
      <c r="D7" s="417" t="s">
        <v>110</v>
      </c>
      <c r="E7" s="419" t="s">
        <v>7</v>
      </c>
      <c r="F7" s="421" t="s">
        <v>7</v>
      </c>
      <c r="G7" s="421"/>
      <c r="H7" s="421"/>
      <c r="I7" s="421"/>
      <c r="J7" s="419" t="s">
        <v>111</v>
      </c>
      <c r="K7" s="419" t="s">
        <v>112</v>
      </c>
      <c r="L7" s="422" t="s">
        <v>113</v>
      </c>
      <c r="M7" s="419" t="s">
        <v>114</v>
      </c>
      <c r="N7" s="419" t="s">
        <v>115</v>
      </c>
      <c r="O7" s="419" t="s">
        <v>116</v>
      </c>
      <c r="P7" s="448" t="s">
        <v>8</v>
      </c>
      <c r="Q7" s="449"/>
      <c r="R7" s="449"/>
      <c r="S7" s="449"/>
      <c r="T7" s="450"/>
      <c r="U7" s="415" t="s">
        <v>9</v>
      </c>
      <c r="V7" s="421" t="s">
        <v>10</v>
      </c>
      <c r="W7" s="421" t="s">
        <v>11</v>
      </c>
      <c r="X7" s="421" t="s">
        <v>12</v>
      </c>
      <c r="Y7" s="424" t="s">
        <v>111</v>
      </c>
      <c r="Z7" s="425" t="s">
        <v>13</v>
      </c>
      <c r="AA7" s="426" t="s">
        <v>117</v>
      </c>
    </row>
    <row r="8" spans="1:27" ht="28.5" customHeight="1" x14ac:dyDescent="0.35">
      <c r="A8" s="414"/>
      <c r="B8" s="416"/>
      <c r="C8" s="415"/>
      <c r="D8" s="418"/>
      <c r="E8" s="420"/>
      <c r="F8" s="171" t="s">
        <v>15</v>
      </c>
      <c r="G8" s="171" t="s">
        <v>16</v>
      </c>
      <c r="H8" s="171" t="s">
        <v>17</v>
      </c>
      <c r="I8" s="172" t="s">
        <v>18</v>
      </c>
      <c r="J8" s="420"/>
      <c r="K8" s="420"/>
      <c r="L8" s="423"/>
      <c r="M8" s="420"/>
      <c r="N8" s="420"/>
      <c r="O8" s="420"/>
      <c r="P8" s="172" t="s">
        <v>19</v>
      </c>
      <c r="Q8" s="171" t="s">
        <v>15</v>
      </c>
      <c r="R8" s="171" t="s">
        <v>16</v>
      </c>
      <c r="S8" s="171" t="s">
        <v>17</v>
      </c>
      <c r="T8" s="172" t="s">
        <v>18</v>
      </c>
      <c r="U8" s="416"/>
      <c r="V8" s="421"/>
      <c r="W8" s="437"/>
      <c r="X8" s="421"/>
      <c r="Y8" s="424"/>
      <c r="Z8" s="425"/>
      <c r="AA8" s="427"/>
    </row>
    <row r="9" spans="1:27" s="178" customFormat="1" x14ac:dyDescent="0.35">
      <c r="A9" s="173">
        <v>1</v>
      </c>
      <c r="B9" s="174">
        <v>2</v>
      </c>
      <c r="C9" s="174">
        <v>3</v>
      </c>
      <c r="D9" s="174">
        <v>4</v>
      </c>
      <c r="E9" s="174">
        <v>5</v>
      </c>
      <c r="F9" s="174"/>
      <c r="G9" s="174"/>
      <c r="H9" s="174"/>
      <c r="I9" s="174">
        <v>4</v>
      </c>
      <c r="J9" s="174">
        <v>6</v>
      </c>
      <c r="K9" s="174">
        <v>7</v>
      </c>
      <c r="L9" s="175">
        <v>8</v>
      </c>
      <c r="M9" s="174">
        <v>9</v>
      </c>
      <c r="N9" s="174">
        <v>10</v>
      </c>
      <c r="O9" s="174">
        <v>11</v>
      </c>
      <c r="P9" s="176"/>
      <c r="Q9" s="174"/>
      <c r="R9" s="174"/>
      <c r="S9" s="174"/>
      <c r="T9" s="174">
        <v>4</v>
      </c>
      <c r="U9" s="174">
        <v>11</v>
      </c>
      <c r="V9" s="176">
        <v>12</v>
      </c>
      <c r="W9" s="176">
        <v>13</v>
      </c>
      <c r="X9" s="176">
        <v>14</v>
      </c>
      <c r="Y9" s="177">
        <v>15</v>
      </c>
      <c r="Z9" s="174">
        <v>16</v>
      </c>
      <c r="AA9" s="177">
        <v>17</v>
      </c>
    </row>
    <row r="10" spans="1:27" s="191" customFormat="1" ht="28" x14ac:dyDescent="0.35">
      <c r="A10" s="434">
        <v>1</v>
      </c>
      <c r="B10" s="431" t="e">
        <f>#REF!</f>
        <v>#REF!</v>
      </c>
      <c r="C10" s="179" t="e">
        <f>#REF!</f>
        <v>#REF!</v>
      </c>
      <c r="D10" s="180"/>
      <c r="E10" s="180"/>
      <c r="F10" s="179"/>
      <c r="G10" s="179"/>
      <c r="H10" s="179"/>
      <c r="I10" s="179"/>
      <c r="J10" s="181"/>
      <c r="K10" s="181"/>
      <c r="L10" s="182"/>
      <c r="M10" s="181"/>
      <c r="N10" s="181"/>
      <c r="O10" s="181"/>
      <c r="P10" s="183" t="s">
        <v>22</v>
      </c>
      <c r="Q10" s="184"/>
      <c r="R10" s="185"/>
      <c r="S10" s="185"/>
      <c r="T10" s="185"/>
      <c r="U10" s="186" t="str">
        <f>+'[1]penetapan kinerja'!E31</f>
        <v>Program Pemberdayaan Komunitas Perumahan</v>
      </c>
      <c r="V10" s="183" t="e">
        <f>+#REF!</f>
        <v>#REF!</v>
      </c>
      <c r="W10" s="186" t="s">
        <v>118</v>
      </c>
      <c r="X10" s="187" t="s">
        <v>119</v>
      </c>
      <c r="Y10" s="188">
        <v>0.99890000000000001</v>
      </c>
      <c r="Z10" s="189" t="e">
        <f>#REF!</f>
        <v>#REF!</v>
      </c>
      <c r="AA10" s="190">
        <f>[2]tw4!$F$48</f>
        <v>1281002050</v>
      </c>
    </row>
    <row r="11" spans="1:27" s="191" customFormat="1" ht="48.65" customHeight="1" x14ac:dyDescent="0.35">
      <c r="A11" s="435"/>
      <c r="B11" s="436"/>
      <c r="C11" s="192" t="s">
        <v>120</v>
      </c>
      <c r="D11" s="193" t="s">
        <v>15</v>
      </c>
      <c r="E11" s="194">
        <f>+F11</f>
        <v>0</v>
      </c>
      <c r="F11" s="195">
        <v>0</v>
      </c>
      <c r="G11" s="195">
        <v>0</v>
      </c>
      <c r="H11" s="195">
        <v>100</v>
      </c>
      <c r="I11" s="195">
        <v>100</v>
      </c>
      <c r="J11" s="194">
        <v>0</v>
      </c>
      <c r="K11" s="194">
        <v>0</v>
      </c>
      <c r="L11" s="196" t="s">
        <v>22</v>
      </c>
      <c r="M11" s="451" t="s">
        <v>121</v>
      </c>
      <c r="N11" s="444"/>
      <c r="O11" s="454"/>
      <c r="P11" s="197" t="s">
        <v>26</v>
      </c>
      <c r="Q11" s="198"/>
      <c r="R11" s="199"/>
      <c r="S11" s="198"/>
      <c r="T11" s="200"/>
      <c r="U11" s="201"/>
      <c r="V11" s="197" t="e">
        <f>+#REF!</f>
        <v>#REF!</v>
      </c>
      <c r="W11" s="198" t="s">
        <v>122</v>
      </c>
      <c r="X11" s="202" t="s">
        <v>123</v>
      </c>
      <c r="Y11" s="203">
        <v>0.98670000000000002</v>
      </c>
      <c r="Z11" s="204" t="e">
        <f>#REF!</f>
        <v>#REF!</v>
      </c>
      <c r="AA11" s="205">
        <f>[2]tw4!$F$47</f>
        <v>1188997025</v>
      </c>
    </row>
    <row r="12" spans="1:27" s="191" customFormat="1" ht="82.25" customHeight="1" x14ac:dyDescent="0.35">
      <c r="A12" s="435"/>
      <c r="B12" s="436"/>
      <c r="C12" s="206"/>
      <c r="D12" s="193" t="s">
        <v>16</v>
      </c>
      <c r="E12" s="194">
        <f>+G11</f>
        <v>0</v>
      </c>
      <c r="F12" s="195">
        <v>0.29236306860187689</v>
      </c>
      <c r="G12" s="195">
        <v>34.939990090001608</v>
      </c>
      <c r="H12" s="195">
        <v>99.613527283850317</v>
      </c>
      <c r="I12" s="195">
        <v>100</v>
      </c>
      <c r="J12" s="194">
        <v>0</v>
      </c>
      <c r="K12" s="194">
        <f>E12*100</f>
        <v>0</v>
      </c>
      <c r="L12" s="207" t="s">
        <v>26</v>
      </c>
      <c r="M12" s="452"/>
      <c r="N12" s="445"/>
      <c r="O12" s="445"/>
      <c r="P12" s="197" t="s">
        <v>28</v>
      </c>
      <c r="Q12" s="198"/>
      <c r="R12" s="198"/>
      <c r="S12" s="199"/>
      <c r="T12" s="199"/>
      <c r="U12" s="201"/>
      <c r="V12" s="208" t="e">
        <f>#REF!</f>
        <v>#REF!</v>
      </c>
      <c r="W12" s="198" t="s">
        <v>124</v>
      </c>
      <c r="X12" s="202" t="s">
        <v>125</v>
      </c>
      <c r="Y12" s="203">
        <v>0.97540000000000004</v>
      </c>
      <c r="Z12" s="204" t="e">
        <f>#REF!</f>
        <v>#REF!</v>
      </c>
      <c r="AA12" s="205">
        <f>[2]tw4!$F$49</f>
        <v>487690139</v>
      </c>
    </row>
    <row r="13" spans="1:27" s="191" customFormat="1" ht="28.5" customHeight="1" x14ac:dyDescent="0.35">
      <c r="A13" s="209"/>
      <c r="B13" s="210"/>
      <c r="C13" s="206"/>
      <c r="D13" s="193" t="s">
        <v>17</v>
      </c>
      <c r="E13" s="194">
        <v>0</v>
      </c>
      <c r="F13" s="195"/>
      <c r="G13" s="195"/>
      <c r="H13" s="195"/>
      <c r="I13" s="195"/>
      <c r="J13" s="194">
        <v>0</v>
      </c>
      <c r="K13" s="194">
        <f>E13*100</f>
        <v>0</v>
      </c>
      <c r="L13" s="211" t="s">
        <v>126</v>
      </c>
      <c r="M13" s="452"/>
      <c r="N13" s="445"/>
      <c r="O13" s="445"/>
      <c r="P13" s="197" t="s">
        <v>29</v>
      </c>
      <c r="Q13" s="198"/>
      <c r="R13" s="198"/>
      <c r="S13" s="198"/>
      <c r="T13" s="199"/>
      <c r="U13" s="201"/>
      <c r="V13" s="197"/>
      <c r="W13" s="198"/>
      <c r="X13" s="202"/>
      <c r="Y13" s="203"/>
      <c r="Z13" s="204"/>
      <c r="AA13" s="205"/>
    </row>
    <row r="14" spans="1:27" s="191" customFormat="1" ht="28.5" customHeight="1" x14ac:dyDescent="0.35">
      <c r="A14" s="209"/>
      <c r="B14" s="210"/>
      <c r="C14" s="212"/>
      <c r="D14" s="213" t="s">
        <v>18</v>
      </c>
      <c r="E14" s="214">
        <v>100</v>
      </c>
      <c r="F14" s="215"/>
      <c r="G14" s="215"/>
      <c r="H14" s="215"/>
      <c r="I14" s="215"/>
      <c r="J14" s="214">
        <v>100</v>
      </c>
      <c r="K14" s="194">
        <v>100</v>
      </c>
      <c r="L14" s="216"/>
      <c r="M14" s="452"/>
      <c r="N14" s="445"/>
      <c r="O14" s="445"/>
      <c r="P14" s="197"/>
      <c r="Q14" s="217"/>
      <c r="R14" s="217"/>
      <c r="S14" s="217"/>
      <c r="T14" s="199"/>
      <c r="U14" s="201"/>
      <c r="V14" s="197"/>
      <c r="W14" s="198"/>
      <c r="X14" s="202"/>
      <c r="Y14" s="203"/>
      <c r="Z14" s="204"/>
      <c r="AA14" s="205"/>
    </row>
    <row r="15" spans="1:27" s="191" customFormat="1" ht="28.5" customHeight="1" x14ac:dyDescent="0.35">
      <c r="A15" s="209"/>
      <c r="B15" s="210"/>
      <c r="C15" s="218" t="s">
        <v>127</v>
      </c>
      <c r="D15" s="219" t="s">
        <v>15</v>
      </c>
      <c r="E15" s="220">
        <f>+'[1]RENCANA AKSI 2019'!$D$29</f>
        <v>0.29236306860187689</v>
      </c>
      <c r="F15" s="221" t="e">
        <f>+#REF!</f>
        <v>#REF!</v>
      </c>
      <c r="G15" s="221" t="e">
        <f>+#REF!</f>
        <v>#REF!</v>
      </c>
      <c r="H15" s="221" t="e">
        <f>+#REF!</f>
        <v>#REF!</v>
      </c>
      <c r="I15" s="221" t="e">
        <f>+#REF!</f>
        <v>#REF!</v>
      </c>
      <c r="J15" s="220">
        <f>+[3]Rekap!$T$46</f>
        <v>1.3510804897635302</v>
      </c>
      <c r="K15" s="194">
        <f>+J15/E15*100</f>
        <v>462.12419927886089</v>
      </c>
      <c r="L15" s="222"/>
      <c r="M15" s="452"/>
      <c r="N15" s="445"/>
      <c r="O15" s="445"/>
      <c r="P15" s="197"/>
      <c r="Q15" s="217"/>
      <c r="R15" s="217"/>
      <c r="S15" s="217"/>
      <c r="T15" s="199"/>
      <c r="U15" s="201"/>
      <c r="V15" s="197"/>
      <c r="W15" s="198"/>
      <c r="X15" s="202"/>
      <c r="Y15" s="203"/>
      <c r="Z15" s="204"/>
      <c r="AA15" s="205"/>
    </row>
    <row r="16" spans="1:27" s="191" customFormat="1" ht="28.5" customHeight="1" x14ac:dyDescent="0.35">
      <c r="A16" s="209"/>
      <c r="B16" s="210"/>
      <c r="C16" s="223"/>
      <c r="D16" s="193" t="s">
        <v>16</v>
      </c>
      <c r="E16" s="194">
        <f>+'[1]RENCANA AKSI 2019'!$E$29</f>
        <v>34.939990090001608</v>
      </c>
      <c r="F16" s="224"/>
      <c r="G16" s="224"/>
      <c r="H16" s="224"/>
      <c r="I16" s="224"/>
      <c r="J16" s="194">
        <f>+[4]Rekap!$G$46</f>
        <v>2.1999759658027709</v>
      </c>
      <c r="K16" s="194">
        <f t="shared" ref="K16:K18" si="0">+J16/E16*100</f>
        <v>6.2964412987407057</v>
      </c>
      <c r="L16" s="211"/>
      <c r="M16" s="452"/>
      <c r="N16" s="445"/>
      <c r="O16" s="445"/>
      <c r="P16" s="197"/>
      <c r="Q16" s="217"/>
      <c r="R16" s="217"/>
      <c r="S16" s="217"/>
      <c r="T16" s="199"/>
      <c r="U16" s="201"/>
      <c r="V16" s="197"/>
      <c r="W16" s="198"/>
      <c r="X16" s="202"/>
      <c r="Y16" s="203"/>
      <c r="Z16" s="204"/>
      <c r="AA16" s="205"/>
    </row>
    <row r="17" spans="1:27" s="191" customFormat="1" ht="28.5" customHeight="1" x14ac:dyDescent="0.35">
      <c r="A17" s="209"/>
      <c r="B17" s="210"/>
      <c r="C17" s="223"/>
      <c r="D17" s="193" t="s">
        <v>17</v>
      </c>
      <c r="E17" s="194">
        <f>+'[1]RENCANA AKSI 2019'!$F$29</f>
        <v>99.613527283850317</v>
      </c>
      <c r="F17" s="224"/>
      <c r="G17" s="224"/>
      <c r="H17" s="224"/>
      <c r="I17" s="224"/>
      <c r="J17" s="194">
        <f>[2]tw3!$AR$46</f>
        <v>46.508284053691632</v>
      </c>
      <c r="K17" s="194">
        <f t="shared" si="0"/>
        <v>46.688723230496137</v>
      </c>
      <c r="L17" s="211"/>
      <c r="M17" s="452"/>
      <c r="N17" s="445"/>
      <c r="O17" s="445"/>
      <c r="P17" s="197"/>
      <c r="Q17" s="217"/>
      <c r="R17" s="217"/>
      <c r="S17" s="217"/>
      <c r="T17" s="199"/>
      <c r="U17" s="201"/>
      <c r="V17" s="197"/>
      <c r="W17" s="198"/>
      <c r="X17" s="202"/>
      <c r="Y17" s="203"/>
      <c r="Z17" s="204"/>
      <c r="AA17" s="205"/>
    </row>
    <row r="18" spans="1:27" s="191" customFormat="1" ht="28.5" customHeight="1" x14ac:dyDescent="0.35">
      <c r="A18" s="209"/>
      <c r="B18" s="210"/>
      <c r="C18" s="225"/>
      <c r="D18" s="193" t="s">
        <v>18</v>
      </c>
      <c r="E18" s="194">
        <v>100</v>
      </c>
      <c r="F18" s="226">
        <v>23</v>
      </c>
      <c r="G18" s="226">
        <f>+F18*2</f>
        <v>46</v>
      </c>
      <c r="H18" s="226">
        <f>+F18*3</f>
        <v>69</v>
      </c>
      <c r="I18" s="226">
        <v>100</v>
      </c>
      <c r="J18" s="194">
        <f>[2]tw4!$G$46</f>
        <v>99.004157674294575</v>
      </c>
      <c r="K18" s="194">
        <f t="shared" si="0"/>
        <v>99.004157674294575</v>
      </c>
      <c r="L18" s="211"/>
      <c r="M18" s="453"/>
      <c r="N18" s="446"/>
      <c r="O18" s="446"/>
      <c r="P18" s="197"/>
      <c r="Q18" s="217"/>
      <c r="R18" s="217"/>
      <c r="S18" s="217"/>
      <c r="T18" s="199"/>
      <c r="U18" s="201"/>
      <c r="V18" s="197"/>
      <c r="W18" s="198"/>
      <c r="X18" s="202"/>
      <c r="Y18" s="203"/>
      <c r="Z18" s="204"/>
      <c r="AA18" s="205"/>
    </row>
    <row r="19" spans="1:27" s="191" customFormat="1" x14ac:dyDescent="0.35">
      <c r="A19" s="227"/>
      <c r="B19" s="228"/>
      <c r="C19" s="229"/>
      <c r="D19" s="215"/>
      <c r="E19" s="230"/>
      <c r="F19" s="215"/>
      <c r="G19" s="215"/>
      <c r="H19" s="215"/>
      <c r="I19" s="215"/>
      <c r="J19" s="230"/>
      <c r="K19" s="230"/>
      <c r="L19" s="231"/>
      <c r="M19" s="230"/>
      <c r="N19" s="230"/>
      <c r="O19" s="214"/>
      <c r="P19" s="232"/>
      <c r="Q19" s="232"/>
      <c r="R19" s="232"/>
      <c r="S19" s="232"/>
      <c r="T19" s="233"/>
      <c r="U19" s="234"/>
      <c r="V19" s="228"/>
      <c r="W19" s="235"/>
      <c r="X19" s="236"/>
      <c r="Y19" s="237"/>
      <c r="Z19" s="238"/>
      <c r="AA19" s="239"/>
    </row>
    <row r="20" spans="1:27" s="191" customFormat="1" ht="44.4" customHeight="1" x14ac:dyDescent="0.35">
      <c r="A20" s="438">
        <v>2</v>
      </c>
      <c r="B20" s="440" t="s">
        <v>20</v>
      </c>
      <c r="C20" s="179" t="s">
        <v>21</v>
      </c>
      <c r="D20" s="180"/>
      <c r="E20" s="180"/>
      <c r="F20" s="240"/>
      <c r="G20" s="179"/>
      <c r="H20" s="179"/>
      <c r="I20" s="179"/>
      <c r="J20" s="181"/>
      <c r="K20" s="181"/>
      <c r="L20" s="181"/>
      <c r="M20" s="241"/>
      <c r="N20" s="241"/>
      <c r="O20" s="181"/>
      <c r="P20" s="183" t="s">
        <v>22</v>
      </c>
      <c r="Q20" s="184"/>
      <c r="R20" s="185"/>
      <c r="S20" s="185"/>
      <c r="T20" s="185"/>
      <c r="U20" s="186" t="str">
        <f>+'[1]penetapan kinerja'!E36</f>
        <v>Program Pengembangan Perumahan</v>
      </c>
      <c r="V20" s="183" t="str">
        <f>+'[1]penetapan kinerja'!F36</f>
        <v>Monitoring dan Evaluasi Penyelenggaraan Bidang Perumahan Rakyat</v>
      </c>
      <c r="W20" s="186" t="s">
        <v>41</v>
      </c>
      <c r="X20" s="187" t="s">
        <v>128</v>
      </c>
      <c r="Y20" s="188">
        <v>0.90259999999999996</v>
      </c>
      <c r="Z20" s="189" t="e">
        <f>#REF!</f>
        <v>#REF!</v>
      </c>
      <c r="AA20" s="190">
        <f>[2]tw4!$F$43</f>
        <v>46391200</v>
      </c>
    </row>
    <row r="21" spans="1:27" s="191" customFormat="1" ht="54.65" customHeight="1" x14ac:dyDescent="0.35">
      <c r="A21" s="439"/>
      <c r="B21" s="430"/>
      <c r="C21" s="206" t="s">
        <v>120</v>
      </c>
      <c r="D21" s="193" t="s">
        <v>15</v>
      </c>
      <c r="E21" s="194">
        <v>0</v>
      </c>
      <c r="F21" s="224"/>
      <c r="G21" s="224"/>
      <c r="H21" s="224"/>
      <c r="I21" s="224"/>
      <c r="J21" s="194">
        <v>0</v>
      </c>
      <c r="K21" s="194">
        <v>0</v>
      </c>
      <c r="L21" s="196" t="s">
        <v>22</v>
      </c>
      <c r="M21" s="441" t="s">
        <v>129</v>
      </c>
      <c r="N21" s="444"/>
      <c r="O21" s="447"/>
      <c r="P21" s="197" t="s">
        <v>26</v>
      </c>
      <c r="Q21" s="198"/>
      <c r="R21" s="199"/>
      <c r="S21" s="198"/>
      <c r="T21" s="200"/>
      <c r="U21" s="201"/>
      <c r="V21" s="197" t="str">
        <f>+'[1]penetapan kinerja'!F37</f>
        <v>Penguatan dan Pembinaan POKJA Perumahan dan Kawasan Permukiman Provinsi Sumatera Barat</v>
      </c>
      <c r="W21" s="198" t="s">
        <v>45</v>
      </c>
      <c r="X21" s="202" t="s">
        <v>58</v>
      </c>
      <c r="Y21" s="203">
        <v>0.88990000000000002</v>
      </c>
      <c r="Z21" s="204" t="e">
        <f>#REF!</f>
        <v>#REF!</v>
      </c>
      <c r="AA21" s="205">
        <f>[2]tw4!$F$42</f>
        <v>67517600</v>
      </c>
    </row>
    <row r="22" spans="1:27" s="191" customFormat="1" ht="28.5" customHeight="1" x14ac:dyDescent="0.35">
      <c r="A22" s="439"/>
      <c r="B22" s="430"/>
      <c r="C22" s="206"/>
      <c r="D22" s="193" t="s">
        <v>16</v>
      </c>
      <c r="E22" s="194">
        <v>0</v>
      </c>
      <c r="F22" s="195">
        <v>7.14</v>
      </c>
      <c r="G22" s="195">
        <v>39.29</v>
      </c>
      <c r="H22" s="195">
        <v>87.14</v>
      </c>
      <c r="I22" s="195">
        <v>100</v>
      </c>
      <c r="J22" s="194">
        <v>0</v>
      </c>
      <c r="K22" s="194">
        <v>0</v>
      </c>
      <c r="L22" s="196" t="s">
        <v>26</v>
      </c>
      <c r="M22" s="442"/>
      <c r="N22" s="445"/>
      <c r="O22" s="447"/>
      <c r="P22" s="197" t="s">
        <v>28</v>
      </c>
      <c r="Q22" s="198"/>
      <c r="R22" s="199"/>
      <c r="S22" s="199"/>
      <c r="T22" s="242"/>
      <c r="U22" s="201"/>
      <c r="V22" s="197" t="str">
        <f>+'[1]penetapan kinerja'!F38</f>
        <v>Penyusunan SPM Bidang Perumahan Rakyat Provinsi Sumatera Barat</v>
      </c>
      <c r="W22" s="197" t="s">
        <v>130</v>
      </c>
      <c r="X22" s="202" t="s">
        <v>128</v>
      </c>
      <c r="Y22" s="243">
        <v>0.97609999999999997</v>
      </c>
      <c r="Z22" s="204" t="e">
        <f>#REF!</f>
        <v>#REF!</v>
      </c>
      <c r="AA22" s="205">
        <f>[2]tw4!$F$44</f>
        <v>20789600</v>
      </c>
    </row>
    <row r="23" spans="1:27" s="191" customFormat="1" ht="66.650000000000006" customHeight="1" x14ac:dyDescent="0.35">
      <c r="A23" s="439"/>
      <c r="B23" s="430"/>
      <c r="C23" s="206"/>
      <c r="D23" s="193" t="s">
        <v>17</v>
      </c>
      <c r="E23" s="194">
        <v>0</v>
      </c>
      <c r="F23" s="195">
        <v>2.223913411069923</v>
      </c>
      <c r="G23" s="195">
        <f>57.8715092619701+F23</f>
        <v>60.095422673040019</v>
      </c>
      <c r="H23" s="195">
        <f>+H22</f>
        <v>87.14</v>
      </c>
      <c r="I23" s="195">
        <f>0.946235906037525+H23</f>
        <v>88.08623590603753</v>
      </c>
      <c r="J23" s="194">
        <v>0</v>
      </c>
      <c r="K23" s="194">
        <v>0</v>
      </c>
      <c r="L23" s="196"/>
      <c r="M23" s="442"/>
      <c r="N23" s="445"/>
      <c r="O23" s="447"/>
      <c r="P23" s="197" t="s">
        <v>29</v>
      </c>
      <c r="Q23" s="198"/>
      <c r="R23" s="198"/>
      <c r="S23" s="199"/>
      <c r="T23" s="242"/>
      <c r="U23" s="201"/>
      <c r="V23" s="197" t="e">
        <f>#REF!</f>
        <v>#REF!</v>
      </c>
      <c r="W23" s="197" t="s">
        <v>131</v>
      </c>
      <c r="X23" s="202" t="s">
        <v>128</v>
      </c>
      <c r="Y23" s="243">
        <v>0.99970000000000003</v>
      </c>
      <c r="Z23" s="204">
        <v>1145550</v>
      </c>
      <c r="AA23" s="205">
        <f>[2]tw4!$F$45</f>
        <v>1145200</v>
      </c>
    </row>
    <row r="24" spans="1:27" s="191" customFormat="1" ht="28.5" customHeight="1" x14ac:dyDescent="0.35">
      <c r="A24" s="439"/>
      <c r="B24" s="430"/>
      <c r="C24" s="212"/>
      <c r="D24" s="213" t="s">
        <v>18</v>
      </c>
      <c r="E24" s="214">
        <f>+I22</f>
        <v>100</v>
      </c>
      <c r="F24" s="229"/>
      <c r="G24" s="229"/>
      <c r="H24" s="229"/>
      <c r="I24" s="229"/>
      <c r="J24" s="214">
        <v>100</v>
      </c>
      <c r="K24" s="194">
        <f t="shared" ref="K24:K28" si="1">+J24/E24*100</f>
        <v>100</v>
      </c>
      <c r="L24" s="244"/>
      <c r="M24" s="442"/>
      <c r="N24" s="445"/>
      <c r="O24" s="447"/>
      <c r="P24" s="197" t="s">
        <v>30</v>
      </c>
      <c r="Q24" s="245"/>
      <c r="R24" s="245"/>
      <c r="S24" s="245"/>
      <c r="T24" s="199"/>
      <c r="U24" s="201"/>
      <c r="V24" s="197"/>
      <c r="W24" s="198"/>
      <c r="X24" s="202"/>
      <c r="Y24" s="203"/>
      <c r="Z24" s="204"/>
      <c r="AA24" s="205"/>
    </row>
    <row r="25" spans="1:27" s="191" customFormat="1" ht="28.5" customHeight="1" x14ac:dyDescent="0.35">
      <c r="A25" s="439"/>
      <c r="B25" s="430"/>
      <c r="C25" s="218" t="s">
        <v>127</v>
      </c>
      <c r="D25" s="246" t="s">
        <v>15</v>
      </c>
      <c r="E25" s="181" t="e">
        <f>+#REF!</f>
        <v>#REF!</v>
      </c>
      <c r="F25" s="179"/>
      <c r="G25" s="179"/>
      <c r="H25" s="179"/>
      <c r="I25" s="179"/>
      <c r="J25" s="181">
        <f>+[3]Rekap!$T$41</f>
        <v>10.382247673662755</v>
      </c>
      <c r="K25" s="194" t="e">
        <f t="shared" si="1"/>
        <v>#REF!</v>
      </c>
      <c r="L25" s="247"/>
      <c r="M25" s="442"/>
      <c r="N25" s="445"/>
      <c r="O25" s="447"/>
      <c r="P25" s="197"/>
      <c r="Q25" s="245"/>
      <c r="R25" s="245"/>
      <c r="S25" s="245"/>
      <c r="T25" s="199"/>
      <c r="U25" s="201"/>
      <c r="V25" s="197"/>
      <c r="W25" s="198"/>
      <c r="X25" s="202"/>
      <c r="Y25" s="203"/>
      <c r="Z25" s="204"/>
      <c r="AA25" s="205"/>
    </row>
    <row r="26" spans="1:27" s="191" customFormat="1" ht="28.5" customHeight="1" x14ac:dyDescent="0.35">
      <c r="A26" s="439"/>
      <c r="B26" s="430"/>
      <c r="C26" s="223"/>
      <c r="D26" s="193" t="s">
        <v>16</v>
      </c>
      <c r="E26" s="194" t="e">
        <f>+#REF!</f>
        <v>#REF!</v>
      </c>
      <c r="F26" s="224"/>
      <c r="G26" s="224"/>
      <c r="H26" s="224"/>
      <c r="I26" s="224"/>
      <c r="J26" s="194">
        <f>+[4]Rekap!$G$41</f>
        <v>39.603442971238493</v>
      </c>
      <c r="K26" s="194" t="e">
        <f t="shared" si="1"/>
        <v>#REF!</v>
      </c>
      <c r="L26" s="194"/>
      <c r="M26" s="442"/>
      <c r="N26" s="445"/>
      <c r="O26" s="447"/>
      <c r="P26" s="197"/>
      <c r="Q26" s="245"/>
      <c r="R26" s="245"/>
      <c r="S26" s="245"/>
      <c r="T26" s="199"/>
      <c r="U26" s="201"/>
      <c r="V26" s="197"/>
      <c r="W26" s="198"/>
      <c r="X26" s="202"/>
      <c r="Y26" s="203"/>
      <c r="Z26" s="204"/>
      <c r="AA26" s="205"/>
    </row>
    <row r="27" spans="1:27" s="191" customFormat="1" ht="28.5" customHeight="1" x14ac:dyDescent="0.35">
      <c r="A27" s="439"/>
      <c r="B27" s="430"/>
      <c r="C27" s="223"/>
      <c r="D27" s="193" t="s">
        <v>17</v>
      </c>
      <c r="E27" s="194" t="e">
        <f>+#REF!</f>
        <v>#REF!</v>
      </c>
      <c r="F27" s="224"/>
      <c r="G27" s="224"/>
      <c r="H27" s="224"/>
      <c r="I27" s="224"/>
      <c r="J27" s="194">
        <f>[2]tw3!$AR$41</f>
        <v>52.188100978052397</v>
      </c>
      <c r="K27" s="194" t="e">
        <f t="shared" si="1"/>
        <v>#REF!</v>
      </c>
      <c r="L27" s="194"/>
      <c r="M27" s="442"/>
      <c r="N27" s="445"/>
      <c r="O27" s="447"/>
      <c r="P27" s="197"/>
      <c r="Q27" s="245"/>
      <c r="R27" s="245"/>
      <c r="S27" s="245"/>
      <c r="T27" s="199"/>
      <c r="U27" s="201"/>
      <c r="V27" s="197"/>
      <c r="W27" s="198"/>
      <c r="X27" s="202"/>
      <c r="Y27" s="203"/>
      <c r="Z27" s="204"/>
      <c r="AA27" s="205"/>
    </row>
    <row r="28" spans="1:27" s="191" customFormat="1" ht="28.5" customHeight="1" x14ac:dyDescent="0.35">
      <c r="A28" s="439"/>
      <c r="B28" s="430"/>
      <c r="C28" s="223"/>
      <c r="D28" s="193" t="s">
        <v>18</v>
      </c>
      <c r="E28" s="194">
        <v>100</v>
      </c>
      <c r="F28" s="224"/>
      <c r="G28" s="224"/>
      <c r="H28" s="224"/>
      <c r="I28" s="224"/>
      <c r="J28" s="194">
        <f>[2]tw4!$G$41</f>
        <v>90.735859137006486</v>
      </c>
      <c r="K28" s="194">
        <f t="shared" si="1"/>
        <v>90.735859137006486</v>
      </c>
      <c r="L28" s="194"/>
      <c r="M28" s="443"/>
      <c r="N28" s="446"/>
      <c r="O28" s="447"/>
      <c r="P28" s="197"/>
      <c r="Q28" s="245"/>
      <c r="R28" s="245"/>
      <c r="S28" s="245"/>
      <c r="T28" s="199"/>
      <c r="U28" s="201"/>
      <c r="V28" s="197"/>
      <c r="W28" s="198"/>
      <c r="X28" s="202"/>
      <c r="Y28" s="203"/>
      <c r="Z28" s="204"/>
      <c r="AA28" s="205"/>
    </row>
    <row r="29" spans="1:27" s="191" customFormat="1" ht="15" customHeight="1" x14ac:dyDescent="0.35">
      <c r="A29" s="439"/>
      <c r="B29" s="430"/>
      <c r="C29" s="235"/>
      <c r="D29" s="235"/>
      <c r="E29" s="248"/>
      <c r="F29" s="235"/>
      <c r="G29" s="235"/>
      <c r="H29" s="235"/>
      <c r="I29" s="235"/>
      <c r="J29" s="248"/>
      <c r="K29" s="248"/>
      <c r="L29" s="214"/>
      <c r="M29" s="248"/>
      <c r="N29" s="248"/>
      <c r="O29" s="248"/>
      <c r="P29" s="232"/>
      <c r="Q29" s="232"/>
      <c r="R29" s="232"/>
      <c r="S29" s="232"/>
      <c r="T29" s="249"/>
      <c r="U29" s="249"/>
      <c r="V29" s="232"/>
      <c r="W29" s="250"/>
      <c r="X29" s="233"/>
      <c r="Y29" s="251"/>
      <c r="Z29" s="252"/>
      <c r="AA29" s="253"/>
    </row>
    <row r="30" spans="1:27" s="191" customFormat="1" ht="28.5" customHeight="1" x14ac:dyDescent="0.35">
      <c r="A30" s="428">
        <v>3</v>
      </c>
      <c r="B30" s="430"/>
      <c r="C30" s="432" t="str">
        <f>+'[1]PK &amp; RKT Kadis'!H15</f>
        <v>Persentase Fasilitasi Pengadaan dan Masalah Pertanahan</v>
      </c>
      <c r="D30" s="254"/>
      <c r="E30" s="254"/>
      <c r="F30" s="255"/>
      <c r="G30" s="255"/>
      <c r="H30" s="255"/>
      <c r="I30" s="255"/>
      <c r="J30" s="241"/>
      <c r="K30" s="241"/>
      <c r="L30" s="256"/>
      <c r="M30" s="241"/>
      <c r="N30" s="241"/>
      <c r="O30" s="241"/>
      <c r="P30" s="456" t="s">
        <v>54</v>
      </c>
      <c r="Q30" s="257"/>
      <c r="R30" s="458"/>
      <c r="S30" s="458"/>
      <c r="T30" s="458"/>
      <c r="U30" s="460" t="str">
        <f>+[1]Data!B53</f>
        <v>Pengelolaan Pertanahan</v>
      </c>
      <c r="V30" s="462" t="str">
        <f>+'[1]penetapan kinerja'!F44</f>
        <v>Bimtek Pengelolaan Pertanahan</v>
      </c>
      <c r="W30" s="462" t="s">
        <v>132</v>
      </c>
      <c r="X30" s="464" t="s">
        <v>133</v>
      </c>
      <c r="Y30" s="466">
        <v>0.98609999999999998</v>
      </c>
      <c r="Z30" s="468" t="e">
        <f>#REF!</f>
        <v>#REF!</v>
      </c>
      <c r="AA30" s="470">
        <f>[2]tw4!$F$53</f>
        <v>473000</v>
      </c>
    </row>
    <row r="31" spans="1:27" s="191" customFormat="1" ht="21.65" customHeight="1" x14ac:dyDescent="0.35">
      <c r="A31" s="429"/>
      <c r="B31" s="430"/>
      <c r="C31" s="433"/>
      <c r="D31" s="258"/>
      <c r="E31" s="258"/>
      <c r="F31" s="225"/>
      <c r="G31" s="225"/>
      <c r="H31" s="225"/>
      <c r="I31" s="225"/>
      <c r="J31" s="220"/>
      <c r="K31" s="220"/>
      <c r="L31" s="259"/>
      <c r="M31" s="220"/>
      <c r="N31" s="220"/>
      <c r="O31" s="220"/>
      <c r="P31" s="457"/>
      <c r="Q31" s="260"/>
      <c r="R31" s="459"/>
      <c r="S31" s="459"/>
      <c r="T31" s="459"/>
      <c r="U31" s="461"/>
      <c r="V31" s="463"/>
      <c r="W31" s="463"/>
      <c r="X31" s="465"/>
      <c r="Y31" s="467"/>
      <c r="Z31" s="469"/>
      <c r="AA31" s="471"/>
    </row>
    <row r="32" spans="1:27" s="191" customFormat="1" ht="28.5" customHeight="1" x14ac:dyDescent="0.35">
      <c r="A32" s="429"/>
      <c r="B32" s="430"/>
      <c r="C32" s="192" t="s">
        <v>120</v>
      </c>
      <c r="D32" s="193" t="s">
        <v>15</v>
      </c>
      <c r="E32" s="194">
        <v>0</v>
      </c>
      <c r="F32" s="224"/>
      <c r="G32" s="224"/>
      <c r="H32" s="224"/>
      <c r="I32" s="224"/>
      <c r="J32" s="194">
        <v>0</v>
      </c>
      <c r="K32" s="194">
        <v>0</v>
      </c>
      <c r="L32" s="196" t="s">
        <v>84</v>
      </c>
      <c r="M32" s="194"/>
      <c r="N32" s="194"/>
      <c r="O32" s="194"/>
      <c r="P32" s="261" t="s">
        <v>59</v>
      </c>
      <c r="Q32" s="198"/>
      <c r="R32" s="199"/>
      <c r="S32" s="198"/>
      <c r="T32" s="242"/>
      <c r="U32" s="201"/>
      <c r="V32" s="197" t="str">
        <f>+'[1]penetapan kinerja'!F45</f>
        <v>Inventarisasi dan Penanganan Masalah Pengelolaan Pertanahan</v>
      </c>
      <c r="W32" s="198" t="s">
        <v>134</v>
      </c>
      <c r="X32" s="202" t="s">
        <v>58</v>
      </c>
      <c r="Y32" s="203">
        <v>0.92920000000000003</v>
      </c>
      <c r="Z32" s="204" t="e">
        <f>#REF!</f>
        <v>#REF!</v>
      </c>
      <c r="AA32" s="205">
        <f>[2]tw4!$F$54</f>
        <v>47420200</v>
      </c>
    </row>
    <row r="33" spans="1:29" s="191" customFormat="1" ht="28.5" customHeight="1" x14ac:dyDescent="0.35">
      <c r="A33" s="429"/>
      <c r="B33" s="430"/>
      <c r="C33" s="206"/>
      <c r="D33" s="193" t="s">
        <v>16</v>
      </c>
      <c r="E33" s="194">
        <v>0</v>
      </c>
      <c r="F33" s="195">
        <f>+F34</f>
        <v>0</v>
      </c>
      <c r="G33" s="195">
        <f>+G34</f>
        <v>0</v>
      </c>
      <c r="H33" s="195">
        <f>+H34</f>
        <v>0</v>
      </c>
      <c r="I33" s="195">
        <v>100</v>
      </c>
      <c r="J33" s="194">
        <v>0</v>
      </c>
      <c r="K33" s="194">
        <v>0</v>
      </c>
      <c r="L33" s="196" t="s">
        <v>88</v>
      </c>
      <c r="M33" s="194"/>
      <c r="N33" s="194"/>
      <c r="O33" s="262"/>
      <c r="P33" s="261" t="s">
        <v>63</v>
      </c>
      <c r="Q33" s="198"/>
      <c r="R33" s="199"/>
      <c r="S33" s="199"/>
      <c r="T33" s="242"/>
      <c r="U33" s="201"/>
      <c r="V33" s="197" t="str">
        <f>+'[1]penetapan kinerja'!F46</f>
        <v>Pembinaan dan Monitoring Pengadaan Tanah Untuk Kepentingan Umum</v>
      </c>
      <c r="W33" s="198" t="s">
        <v>135</v>
      </c>
      <c r="X33" s="202" t="s">
        <v>58</v>
      </c>
      <c r="Y33" s="203">
        <v>0.90980000000000005</v>
      </c>
      <c r="Z33" s="204" t="e">
        <f>#REF!</f>
        <v>#REF!</v>
      </c>
      <c r="AA33" s="205">
        <f>[2]tw4!$F$55</f>
        <v>53694023</v>
      </c>
    </row>
    <row r="34" spans="1:29" s="191" customFormat="1" ht="28.5" customHeight="1" x14ac:dyDescent="0.35">
      <c r="A34" s="429"/>
      <c r="B34" s="430"/>
      <c r="C34" s="206"/>
      <c r="D34" s="193" t="s">
        <v>17</v>
      </c>
      <c r="E34" s="194">
        <v>0</v>
      </c>
      <c r="F34" s="195">
        <f>+AB34</f>
        <v>0</v>
      </c>
      <c r="G34" s="195">
        <f>+F34+AC34</f>
        <v>0</v>
      </c>
      <c r="H34" s="195">
        <f>+G34+AD34</f>
        <v>0</v>
      </c>
      <c r="I34" s="195">
        <f>+H34+AE34</f>
        <v>0</v>
      </c>
      <c r="J34" s="262">
        <v>0</v>
      </c>
      <c r="K34" s="194">
        <v>0</v>
      </c>
      <c r="L34" s="263" t="s">
        <v>92</v>
      </c>
      <c r="M34" s="262"/>
      <c r="N34" s="262"/>
      <c r="O34" s="194"/>
      <c r="P34" s="261" t="s">
        <v>67</v>
      </c>
      <c r="Q34" s="245"/>
      <c r="R34" s="245"/>
      <c r="S34" s="199"/>
      <c r="T34" s="242"/>
      <c r="U34" s="201"/>
      <c r="V34" s="197" t="str">
        <f>+'[1]penetapan kinerja'!F47</f>
        <v>Penanganan Masalah Sengketa dan Konflik Pertanahan di Sumatera Barat</v>
      </c>
      <c r="W34" s="198" t="s">
        <v>136</v>
      </c>
      <c r="X34" s="202" t="s">
        <v>58</v>
      </c>
      <c r="Y34" s="203">
        <v>0.91930000000000001</v>
      </c>
      <c r="Z34" s="204" t="e">
        <f>#REF!</f>
        <v>#REF!</v>
      </c>
      <c r="AA34" s="205">
        <f>[2]tw4!$F$56</f>
        <v>78602225</v>
      </c>
    </row>
    <row r="35" spans="1:29" s="191" customFormat="1" ht="28.5" customHeight="1" x14ac:dyDescent="0.35">
      <c r="A35" s="429"/>
      <c r="B35" s="430"/>
      <c r="C35" s="212"/>
      <c r="D35" s="213" t="s">
        <v>18</v>
      </c>
      <c r="E35" s="214">
        <v>85</v>
      </c>
      <c r="F35" s="229"/>
      <c r="G35" s="229"/>
      <c r="H35" s="229"/>
      <c r="I35" s="229"/>
      <c r="J35" s="214">
        <v>85</v>
      </c>
      <c r="K35" s="194">
        <f t="shared" ref="K35:K39" si="2">+J35/E35*100</f>
        <v>100</v>
      </c>
      <c r="L35" s="264" t="s">
        <v>67</v>
      </c>
      <c r="M35" s="214"/>
      <c r="N35" s="214"/>
      <c r="O35" s="214"/>
      <c r="P35" s="261" t="s">
        <v>30</v>
      </c>
      <c r="Q35" s="197"/>
      <c r="R35" s="197"/>
      <c r="S35" s="245"/>
      <c r="T35" s="199"/>
      <c r="U35" s="201"/>
      <c r="V35" s="197" t="str">
        <f>+'[1]penetapan kinerja'!F48</f>
        <v>Penyusunan Perencanaan Penggunaan Tanah</v>
      </c>
      <c r="W35" s="198" t="s">
        <v>137</v>
      </c>
      <c r="X35" s="202" t="s">
        <v>138</v>
      </c>
      <c r="Y35" s="203">
        <v>0.97660000000000002</v>
      </c>
      <c r="Z35" s="204" t="e">
        <f>#REF!</f>
        <v>#REF!</v>
      </c>
      <c r="AA35" s="205">
        <f>[2]tw4!$F$51</f>
        <v>30275000</v>
      </c>
    </row>
    <row r="36" spans="1:29" s="191" customFormat="1" ht="28.5" customHeight="1" x14ac:dyDescent="0.35">
      <c r="A36" s="429"/>
      <c r="B36" s="430"/>
      <c r="C36" s="218" t="s">
        <v>127</v>
      </c>
      <c r="D36" s="219" t="s">
        <v>15</v>
      </c>
      <c r="E36" s="220">
        <f>+'[1]RENCANA AKSI 2019'!$D$44</f>
        <v>24.743494996481612</v>
      </c>
      <c r="F36" s="225"/>
      <c r="G36" s="225"/>
      <c r="H36" s="225"/>
      <c r="I36" s="225"/>
      <c r="J36" s="220">
        <f>+'[3]Rekap Pertriwulan'!$L$48</f>
        <v>1.5560342169884949</v>
      </c>
      <c r="K36" s="220">
        <f t="shared" si="2"/>
        <v>6.2886597758714133</v>
      </c>
      <c r="L36" s="220"/>
      <c r="M36" s="220"/>
      <c r="N36" s="220"/>
      <c r="O36" s="220"/>
      <c r="P36" s="261"/>
      <c r="Q36" s="197"/>
      <c r="R36" s="197"/>
      <c r="S36" s="197"/>
      <c r="T36" s="198"/>
      <c r="U36" s="201"/>
      <c r="V36" s="197" t="str">
        <f>+'[1]penetapan kinerja'!F49</f>
        <v>Pembinaan dan Monitoring Pemberian Izin Lokasi</v>
      </c>
      <c r="W36" s="198" t="s">
        <v>139</v>
      </c>
      <c r="X36" s="202" t="s">
        <v>58</v>
      </c>
      <c r="Y36" s="203">
        <v>0.91930000000000001</v>
      </c>
      <c r="Z36" s="204" t="e">
        <f>#REF!</f>
        <v>#REF!</v>
      </c>
      <c r="AA36" s="205">
        <f>[2]tw4!$F$57</f>
        <v>28452450</v>
      </c>
    </row>
    <row r="37" spans="1:29" s="191" customFormat="1" ht="28.5" customHeight="1" x14ac:dyDescent="0.35">
      <c r="A37" s="429"/>
      <c r="B37" s="430"/>
      <c r="C37" s="223"/>
      <c r="D37" s="193" t="s">
        <v>16</v>
      </c>
      <c r="E37" s="194">
        <f>+'[1]RENCANA AKSI 2019'!$E$44</f>
        <v>65.584859440544676</v>
      </c>
      <c r="F37" s="224"/>
      <c r="G37" s="224"/>
      <c r="H37" s="224"/>
      <c r="I37" s="224"/>
      <c r="J37" s="194">
        <f>+[4]Rekap!$G$49</f>
        <v>20.066300597840115</v>
      </c>
      <c r="K37" s="194">
        <f t="shared" si="2"/>
        <v>30.595934441288282</v>
      </c>
      <c r="L37" s="194"/>
      <c r="M37" s="194"/>
      <c r="N37" s="194"/>
      <c r="O37" s="194"/>
      <c r="P37" s="261"/>
      <c r="Q37" s="197"/>
      <c r="R37" s="197"/>
      <c r="S37" s="197"/>
      <c r="T37" s="198"/>
      <c r="U37" s="201"/>
      <c r="V37" s="197" t="str">
        <f>+'[1]penetapan kinerja'!F50</f>
        <v>Sosialisasi dan Pembinaan Penetapan Subjek dan Objek Redistribusi Tanah, Serta Ganti KerugianTanah Kelebihan Maksimum dan Tanah Absentee</v>
      </c>
      <c r="W37" s="198" t="s">
        <v>140</v>
      </c>
      <c r="X37" s="202" t="s">
        <v>58</v>
      </c>
      <c r="Y37" s="203">
        <v>0.9244</v>
      </c>
      <c r="Z37" s="204" t="e">
        <f>#REF!</f>
        <v>#REF!</v>
      </c>
      <c r="AA37" s="205">
        <f>[2]tw4!$F$52</f>
        <v>32287250</v>
      </c>
      <c r="AC37" s="265"/>
    </row>
    <row r="38" spans="1:29" s="191" customFormat="1" ht="28.5" customHeight="1" x14ac:dyDescent="0.35">
      <c r="A38" s="429"/>
      <c r="B38" s="430"/>
      <c r="C38" s="223"/>
      <c r="D38" s="193" t="s">
        <v>17</v>
      </c>
      <c r="E38" s="194">
        <f>+'[1]RENCANA AKSI 2019'!$F$44</f>
        <v>98.757159745410789</v>
      </c>
      <c r="F38" s="224"/>
      <c r="G38" s="224"/>
      <c r="H38" s="224"/>
      <c r="I38" s="224"/>
      <c r="J38" s="194">
        <f>[2]tw3!$AR$49</f>
        <v>36.025103012411805</v>
      </c>
      <c r="K38" s="194">
        <f t="shared" si="2"/>
        <v>36.478472148532887</v>
      </c>
      <c r="L38" s="194"/>
      <c r="M38" s="194"/>
      <c r="N38" s="194"/>
      <c r="O38" s="266"/>
      <c r="P38" s="267"/>
      <c r="Q38" s="232"/>
      <c r="R38" s="232"/>
      <c r="S38" s="232"/>
      <c r="T38" s="249"/>
      <c r="U38" s="249"/>
      <c r="V38" s="232"/>
      <c r="W38" s="250"/>
      <c r="X38" s="233"/>
      <c r="Y38" s="251"/>
      <c r="Z38" s="252"/>
      <c r="AA38" s="253"/>
    </row>
    <row r="39" spans="1:29" ht="28.5" customHeight="1" x14ac:dyDescent="0.35">
      <c r="A39" s="429"/>
      <c r="B39" s="431"/>
      <c r="C39" s="225"/>
      <c r="D39" s="193" t="s">
        <v>18</v>
      </c>
      <c r="E39" s="194">
        <f>+'[1]RENCANA AKSI 2019'!$G$44</f>
        <v>100</v>
      </c>
      <c r="F39" s="268"/>
      <c r="G39" s="268"/>
      <c r="H39" s="268"/>
      <c r="I39" s="268"/>
      <c r="J39" s="194">
        <f>[2]tw4!$G$50</f>
        <v>93.013017679233812</v>
      </c>
      <c r="K39" s="194">
        <f t="shared" si="2"/>
        <v>93.013017679233812</v>
      </c>
      <c r="L39" s="266"/>
      <c r="M39" s="266"/>
      <c r="N39" s="266"/>
      <c r="O39" s="266"/>
    </row>
    <row r="40" spans="1:29" ht="15" customHeight="1" x14ac:dyDescent="0.35">
      <c r="A40" s="275"/>
      <c r="B40" s="275"/>
      <c r="C40" s="276"/>
      <c r="D40" s="276"/>
      <c r="E40" s="277"/>
      <c r="F40" s="276"/>
      <c r="G40" s="276"/>
      <c r="H40" s="276"/>
      <c r="I40" s="276"/>
      <c r="J40" s="277"/>
      <c r="K40" s="277"/>
      <c r="L40" s="277"/>
      <c r="M40" s="277"/>
      <c r="N40" s="277"/>
      <c r="O40" s="277"/>
      <c r="P40" s="149"/>
      <c r="V40" s="455"/>
      <c r="W40" s="455"/>
      <c r="X40" s="455"/>
      <c r="Y40" s="455"/>
      <c r="Z40" s="455"/>
      <c r="AA40" s="455"/>
    </row>
    <row r="41" spans="1:29" s="191" customFormat="1" ht="28.5" customHeight="1" x14ac:dyDescent="0.35">
      <c r="A41" s="434">
        <v>4</v>
      </c>
      <c r="B41" s="431" t="str">
        <f>+'[1]PK &amp; RKT Kadis'!B10:F10</f>
        <v xml:space="preserve">Meningkatnya Tata Kelola Organisasi </v>
      </c>
      <c r="C41" s="472" t="str">
        <f>+'[1]PK &amp; RKT Kadis'!H10</f>
        <v>Nilai Evaluasi Akuntabilitas Kinerja</v>
      </c>
      <c r="D41" s="246" t="s">
        <v>15</v>
      </c>
      <c r="E41" s="181"/>
      <c r="F41" s="475"/>
      <c r="G41" s="475"/>
      <c r="H41" s="475"/>
      <c r="I41" s="475" t="s">
        <v>103</v>
      </c>
      <c r="J41" s="181"/>
      <c r="K41" s="181"/>
      <c r="L41" s="278" t="e">
        <f>+#REF!</f>
        <v>#REF!</v>
      </c>
      <c r="M41" s="181"/>
      <c r="N41" s="181"/>
      <c r="O41" s="181"/>
      <c r="P41" s="183" t="s">
        <v>84</v>
      </c>
      <c r="Q41" s="184"/>
      <c r="R41" s="184"/>
      <c r="S41" s="184"/>
      <c r="T41" s="184"/>
      <c r="U41" s="431" t="str">
        <f>+'[1]penetapan kinerja'!E9</f>
        <v>Program Peningkatan Pengembangan Sistem Pelaporan Capaian Kinerja dan Keuangan</v>
      </c>
      <c r="V41" s="183" t="str">
        <f>+'[1]penetapan kinerja'!F9</f>
        <v>Penyusunan perencanaan dan penganggaran SKPD</v>
      </c>
      <c r="W41" s="186" t="s">
        <v>141</v>
      </c>
      <c r="X41" s="187" t="s">
        <v>83</v>
      </c>
      <c r="Y41" s="188">
        <v>0.98</v>
      </c>
      <c r="Z41" s="189" t="e">
        <f>#REF!</f>
        <v>#REF!</v>
      </c>
      <c r="AA41" s="190">
        <f>[2]tw4!$F$38</f>
        <v>38656200</v>
      </c>
    </row>
    <row r="42" spans="1:29" s="191" customFormat="1" ht="28.5" customHeight="1" x14ac:dyDescent="0.35">
      <c r="A42" s="435"/>
      <c r="B42" s="436"/>
      <c r="C42" s="473"/>
      <c r="D42" s="193" t="s">
        <v>16</v>
      </c>
      <c r="E42" s="194"/>
      <c r="F42" s="476"/>
      <c r="G42" s="476"/>
      <c r="H42" s="476"/>
      <c r="I42" s="476"/>
      <c r="J42" s="194"/>
      <c r="K42" s="194"/>
      <c r="L42" s="211" t="e">
        <f>+#REF!</f>
        <v>#REF!</v>
      </c>
      <c r="M42" s="194"/>
      <c r="N42" s="194"/>
      <c r="O42" s="194"/>
      <c r="P42" s="197" t="s">
        <v>88</v>
      </c>
      <c r="Q42" s="198"/>
      <c r="R42" s="198"/>
      <c r="S42" s="198"/>
      <c r="T42" s="199"/>
      <c r="U42" s="436"/>
      <c r="V42" s="197" t="str">
        <f>+'[1]penetapan kinerja'!F10</f>
        <v>Penatausahaan Keuangan SKPD</v>
      </c>
      <c r="W42" s="198" t="s">
        <v>142</v>
      </c>
      <c r="X42" s="202" t="s">
        <v>91</v>
      </c>
      <c r="Y42" s="203">
        <v>0.95440000000000003</v>
      </c>
      <c r="Z42" s="204" t="e">
        <f>#REF!</f>
        <v>#REF!</v>
      </c>
      <c r="AA42" s="205">
        <f>[2]tw4!$F$37</f>
        <v>177908700</v>
      </c>
    </row>
    <row r="43" spans="1:29" s="191" customFormat="1" ht="28.5" customHeight="1" x14ac:dyDescent="0.35">
      <c r="A43" s="435"/>
      <c r="B43" s="436"/>
      <c r="C43" s="473"/>
      <c r="D43" s="193" t="s">
        <v>17</v>
      </c>
      <c r="E43" s="194"/>
      <c r="F43" s="476"/>
      <c r="G43" s="476"/>
      <c r="H43" s="476"/>
      <c r="I43" s="476"/>
      <c r="J43" s="194"/>
      <c r="K43" s="194"/>
      <c r="L43" s="211" t="e">
        <f>+#REF!</f>
        <v>#REF!</v>
      </c>
      <c r="M43" s="194"/>
      <c r="N43" s="194"/>
      <c r="O43" s="194"/>
      <c r="P43" s="197" t="s">
        <v>92</v>
      </c>
      <c r="Q43" s="198"/>
      <c r="R43" s="198"/>
      <c r="S43" s="198"/>
      <c r="T43" s="199"/>
      <c r="U43" s="436"/>
      <c r="V43" s="197" t="str">
        <f>+'[1]penetapan kinerja'!F11</f>
        <v>Penyusunan laporan capaian kinerja dan ikhtisar realisasi kinerja SKPD</v>
      </c>
      <c r="W43" s="198" t="s">
        <v>143</v>
      </c>
      <c r="X43" s="202" t="s">
        <v>144</v>
      </c>
      <c r="Y43" s="203">
        <v>0.98870000000000002</v>
      </c>
      <c r="Z43" s="204" t="e">
        <f>#REF!</f>
        <v>#REF!</v>
      </c>
      <c r="AA43" s="205">
        <f>[2]tw4!$F$36</f>
        <v>17797200</v>
      </c>
    </row>
    <row r="44" spans="1:29" s="191" customFormat="1" ht="28.5" customHeight="1" x14ac:dyDescent="0.35">
      <c r="A44" s="435"/>
      <c r="B44" s="436"/>
      <c r="C44" s="473"/>
      <c r="D44" s="193" t="s">
        <v>18</v>
      </c>
      <c r="E44" s="194" t="s">
        <v>103</v>
      </c>
      <c r="F44" s="476"/>
      <c r="G44" s="476"/>
      <c r="H44" s="476"/>
      <c r="I44" s="476"/>
      <c r="J44" s="194" t="s">
        <v>103</v>
      </c>
      <c r="K44" s="194" t="s">
        <v>103</v>
      </c>
      <c r="L44" s="211" t="e">
        <f>+#REF!</f>
        <v>#REF!</v>
      </c>
      <c r="M44" s="194"/>
      <c r="N44" s="194"/>
      <c r="O44" s="194"/>
      <c r="P44" s="197" t="s">
        <v>67</v>
      </c>
      <c r="Q44" s="198"/>
      <c r="R44" s="198"/>
      <c r="S44" s="198"/>
      <c r="T44" s="199"/>
      <c r="U44" s="436"/>
      <c r="V44" s="197" t="str">
        <f>+'[1]penetapan kinerja'!F12</f>
        <v>Monitoring dan evaluasi program dan kegiatan SKPD</v>
      </c>
      <c r="W44" s="198" t="s">
        <v>145</v>
      </c>
      <c r="X44" s="202" t="str">
        <f>+X42</f>
        <v>12 Bulan</v>
      </c>
      <c r="Y44" s="203">
        <v>0.91779999999999995</v>
      </c>
      <c r="Z44" s="204" t="e">
        <f>#REF!</f>
        <v>#REF!</v>
      </c>
      <c r="AA44" s="205">
        <f>[2]tw4!$F$39</f>
        <v>13550200</v>
      </c>
    </row>
    <row r="45" spans="1:29" s="191" customFormat="1" ht="33" customHeight="1" x14ac:dyDescent="0.35">
      <c r="A45" s="435"/>
      <c r="B45" s="436"/>
      <c r="C45" s="474"/>
      <c r="D45" s="229"/>
      <c r="E45" s="214"/>
      <c r="F45" s="477"/>
      <c r="G45" s="477"/>
      <c r="H45" s="477"/>
      <c r="I45" s="477"/>
      <c r="J45" s="214"/>
      <c r="K45" s="214"/>
      <c r="L45" s="279"/>
      <c r="M45" s="214"/>
      <c r="N45" s="214"/>
      <c r="O45" s="214"/>
      <c r="P45" s="232"/>
      <c r="Q45" s="250"/>
      <c r="R45" s="250"/>
      <c r="S45" s="250"/>
      <c r="T45" s="250"/>
      <c r="U45" s="440"/>
      <c r="V45" s="232" t="str">
        <f>+'[1]penetapan kinerja'!F13</f>
        <v>Pengelolaan, Pengawasan dan Pengendalian Aset SKPD</v>
      </c>
      <c r="W45" s="250" t="s">
        <v>146</v>
      </c>
      <c r="X45" s="233" t="str">
        <f>+X44</f>
        <v>12 Bulan</v>
      </c>
      <c r="Y45" s="251">
        <v>0.88219999999999998</v>
      </c>
      <c r="Z45" s="252" t="e">
        <f>#REF!</f>
        <v>#REF!</v>
      </c>
      <c r="AA45" s="253">
        <f>[2]tw4!$F$40</f>
        <v>52931000</v>
      </c>
    </row>
    <row r="46" spans="1:29" s="191" customFormat="1" ht="28.5" customHeight="1" x14ac:dyDescent="0.35">
      <c r="A46" s="435"/>
      <c r="B46" s="436"/>
      <c r="C46" s="479" t="str">
        <f>+'[1]PK &amp; RKT Kadis'!H11</f>
        <v>Persentase Capaian Realisasi Fisik dan Keuangan Pelaksanaan Program/Kegiatan</v>
      </c>
      <c r="D46" s="280"/>
      <c r="E46" s="280"/>
      <c r="F46" s="280"/>
      <c r="G46" s="280"/>
      <c r="H46" s="280"/>
      <c r="I46" s="280"/>
      <c r="J46" s="209"/>
      <c r="K46" s="209"/>
      <c r="L46" s="256"/>
      <c r="M46" s="241"/>
      <c r="N46" s="241"/>
      <c r="O46" s="281"/>
      <c r="P46" s="183" t="s">
        <v>84</v>
      </c>
      <c r="Q46" s="184"/>
      <c r="R46" s="184"/>
      <c r="S46" s="184"/>
      <c r="T46" s="184"/>
      <c r="U46" s="431" t="str">
        <f>+'[1]penetapan kinerja'!E15</f>
        <v>Program Pelayanan Administrasi Perkantoran</v>
      </c>
      <c r="V46" s="183" t="str">
        <f>+'[1]penetapan kinerja'!F15</f>
        <v>Penyediaan jasa surat menyurat</v>
      </c>
      <c r="W46" s="186" t="s">
        <v>147</v>
      </c>
      <c r="X46" s="187" t="s">
        <v>91</v>
      </c>
      <c r="Y46" s="188">
        <v>0.99309999999999998</v>
      </c>
      <c r="Z46" s="189" t="e">
        <f>#REF!</f>
        <v>#REF!</v>
      </c>
      <c r="AA46" s="190">
        <f>[2]tw4!$F$18</f>
        <v>4057650</v>
      </c>
    </row>
    <row r="47" spans="1:29" s="191" customFormat="1" ht="28.5" customHeight="1" x14ac:dyDescent="0.35">
      <c r="A47" s="435"/>
      <c r="B47" s="436"/>
      <c r="C47" s="480"/>
      <c r="D47" s="258"/>
      <c r="E47" s="258"/>
      <c r="F47" s="258"/>
      <c r="G47" s="258"/>
      <c r="H47" s="258"/>
      <c r="I47" s="258"/>
      <c r="J47" s="282"/>
      <c r="K47" s="282"/>
      <c r="L47" s="259"/>
      <c r="M47" s="220"/>
      <c r="N47" s="220"/>
      <c r="O47" s="220"/>
      <c r="P47" s="197" t="s">
        <v>88</v>
      </c>
      <c r="Q47" s="198"/>
      <c r="R47" s="198"/>
      <c r="S47" s="198"/>
      <c r="T47" s="199"/>
      <c r="U47" s="436"/>
      <c r="V47" s="197" t="str">
        <f>+'[1]penetapan kinerja'!F16</f>
        <v>Penyediaan jasa kebersihan, pengamanan dan sopir kantor</v>
      </c>
      <c r="W47" s="198" t="s">
        <v>148</v>
      </c>
      <c r="X47" s="202" t="s">
        <v>91</v>
      </c>
      <c r="Y47" s="203">
        <v>0.99450000000000005</v>
      </c>
      <c r="Z47" s="204" t="e">
        <f>#REF!</f>
        <v>#REF!</v>
      </c>
      <c r="AA47" s="205">
        <f>[2]tw4!$F$19</f>
        <v>208492696.56</v>
      </c>
    </row>
    <row r="48" spans="1:29" s="191" customFormat="1" ht="28.5" customHeight="1" x14ac:dyDescent="0.35">
      <c r="A48" s="435"/>
      <c r="B48" s="436"/>
      <c r="C48" s="192" t="s">
        <v>120</v>
      </c>
      <c r="D48" s="193" t="s">
        <v>15</v>
      </c>
      <c r="E48" s="194" t="e">
        <f>+#REF!</f>
        <v>#REF!</v>
      </c>
      <c r="F48" s="283"/>
      <c r="G48" s="283"/>
      <c r="H48" s="283"/>
      <c r="I48" s="283"/>
      <c r="J48" s="284">
        <f>+'[3]Rekap Pertriwulan'!$I$12</f>
        <v>11.71875</v>
      </c>
      <c r="K48" s="284" t="e">
        <f t="shared" ref="K48:K55" si="3">+J48/E48*100</f>
        <v>#REF!</v>
      </c>
      <c r="L48" s="211" t="s">
        <v>84</v>
      </c>
      <c r="M48" s="194"/>
      <c r="N48" s="194"/>
      <c r="O48" s="194"/>
      <c r="P48" s="197" t="s">
        <v>92</v>
      </c>
      <c r="Q48" s="198"/>
      <c r="R48" s="198"/>
      <c r="S48" s="198"/>
      <c r="T48" s="199"/>
      <c r="U48" s="436"/>
      <c r="V48" s="197" t="str">
        <f>+'[1]penetapan kinerja'!F17</f>
        <v>Penyediaan alat tulis kantor</v>
      </c>
      <c r="W48" s="198" t="s">
        <v>149</v>
      </c>
      <c r="X48" s="202" t="s">
        <v>91</v>
      </c>
      <c r="Y48" s="203">
        <v>0.99880000000000002</v>
      </c>
      <c r="Z48" s="204" t="e">
        <f>#REF!</f>
        <v>#REF!</v>
      </c>
      <c r="AA48" s="205">
        <f>[2]tw4!$F$20</f>
        <v>89889800</v>
      </c>
    </row>
    <row r="49" spans="1:29" s="191" customFormat="1" ht="28.5" customHeight="1" x14ac:dyDescent="0.35">
      <c r="A49" s="435"/>
      <c r="B49" s="436"/>
      <c r="C49" s="206"/>
      <c r="D49" s="193" t="s">
        <v>16</v>
      </c>
      <c r="E49" s="194">
        <v>46</v>
      </c>
      <c r="F49" s="283"/>
      <c r="G49" s="283"/>
      <c r="H49" s="283"/>
      <c r="I49" s="283"/>
      <c r="J49" s="284">
        <f>+[4]Rekap!$E$13</f>
        <v>31.71875</v>
      </c>
      <c r="K49" s="284">
        <f t="shared" si="3"/>
        <v>68.953804347826093</v>
      </c>
      <c r="L49" s="211" t="s">
        <v>88</v>
      </c>
      <c r="M49" s="194"/>
      <c r="N49" s="194"/>
      <c r="O49" s="285"/>
      <c r="P49" s="197" t="s">
        <v>67</v>
      </c>
      <c r="Q49" s="198"/>
      <c r="R49" s="198"/>
      <c r="S49" s="198"/>
      <c r="T49" s="199"/>
      <c r="U49" s="436"/>
      <c r="V49" s="197" t="str">
        <f>+'[1]penetapan kinerja'!F18</f>
        <v>Penyediaan barang cetakan dan penggandaan</v>
      </c>
      <c r="W49" s="198" t="s">
        <v>150</v>
      </c>
      <c r="X49" s="202" t="str">
        <f>+X48</f>
        <v>12 Bulan</v>
      </c>
      <c r="Y49" s="203">
        <v>0.97970000000000002</v>
      </c>
      <c r="Z49" s="204" t="e">
        <f>#REF!</f>
        <v>#REF!</v>
      </c>
      <c r="AA49" s="205">
        <f>[2]tw4!$F$21</f>
        <v>24493050</v>
      </c>
      <c r="AC49" s="191">
        <f>92/12</f>
        <v>7.666666666666667</v>
      </c>
    </row>
    <row r="50" spans="1:29" s="191" customFormat="1" ht="28.5" customHeight="1" x14ac:dyDescent="0.35">
      <c r="A50" s="435"/>
      <c r="B50" s="436"/>
      <c r="C50" s="206"/>
      <c r="D50" s="193" t="s">
        <v>17</v>
      </c>
      <c r="E50" s="194">
        <v>69</v>
      </c>
      <c r="F50" s="283"/>
      <c r="G50" s="283"/>
      <c r="H50" s="283"/>
      <c r="I50" s="283"/>
      <c r="J50" s="286">
        <v>69</v>
      </c>
      <c r="K50" s="194">
        <f t="shared" si="3"/>
        <v>100</v>
      </c>
      <c r="L50" s="287" t="s">
        <v>92</v>
      </c>
      <c r="M50" s="285"/>
      <c r="N50" s="285"/>
      <c r="O50" s="285"/>
      <c r="P50" s="197"/>
      <c r="Q50" s="288"/>
      <c r="R50" s="288"/>
      <c r="S50" s="288"/>
      <c r="T50" s="288"/>
      <c r="U50" s="436"/>
      <c r="V50" s="197" t="str">
        <f>+'[1]penetapan kinerja'!F19</f>
        <v>Penyediaan komponen instalasi listrik/penerangan bangunan kantor</v>
      </c>
      <c r="W50" s="198" t="s">
        <v>151</v>
      </c>
      <c r="X50" s="202" t="str">
        <f>+X49</f>
        <v>12 Bulan</v>
      </c>
      <c r="Y50" s="203">
        <v>0.97809999999999997</v>
      </c>
      <c r="Z50" s="204" t="e">
        <f>#REF!</f>
        <v>#REF!</v>
      </c>
      <c r="AA50" s="205">
        <f>[2]tw4!$F$22</f>
        <v>8795200</v>
      </c>
    </row>
    <row r="51" spans="1:29" s="191" customFormat="1" ht="28.5" customHeight="1" x14ac:dyDescent="0.35">
      <c r="A51" s="435"/>
      <c r="B51" s="436"/>
      <c r="C51" s="219"/>
      <c r="D51" s="193" t="s">
        <v>18</v>
      </c>
      <c r="E51" s="194">
        <v>100</v>
      </c>
      <c r="F51" s="283"/>
      <c r="G51" s="283"/>
      <c r="H51" s="283"/>
      <c r="I51" s="283"/>
      <c r="J51" s="286">
        <v>100</v>
      </c>
      <c r="K51" s="194">
        <f t="shared" si="3"/>
        <v>100</v>
      </c>
      <c r="L51" s="287" t="s">
        <v>67</v>
      </c>
      <c r="M51" s="285"/>
      <c r="N51" s="285"/>
      <c r="O51" s="285"/>
      <c r="P51" s="197"/>
      <c r="Q51" s="288"/>
      <c r="R51" s="288"/>
      <c r="S51" s="288"/>
      <c r="T51" s="288"/>
      <c r="U51" s="436"/>
      <c r="V51" s="197" t="str">
        <f>+'[1]penetapan kinerja'!F20</f>
        <v>Penyediaan bahan bacaan dan peraturan perundang-undangan</v>
      </c>
      <c r="W51" s="198" t="s">
        <v>152</v>
      </c>
      <c r="X51" s="202" t="s">
        <v>153</v>
      </c>
      <c r="Y51" s="203">
        <v>0.98480000000000001</v>
      </c>
      <c r="Z51" s="204" t="e">
        <f>#REF!</f>
        <v>#REF!</v>
      </c>
      <c r="AA51" s="205">
        <f>[2]tw4!$F$23</f>
        <v>9150000</v>
      </c>
    </row>
    <row r="52" spans="1:29" s="191" customFormat="1" ht="28.5" customHeight="1" x14ac:dyDescent="0.35">
      <c r="A52" s="435"/>
      <c r="B52" s="436"/>
      <c r="C52" s="289" t="s">
        <v>127</v>
      </c>
      <c r="D52" s="193" t="s">
        <v>15</v>
      </c>
      <c r="E52" s="194">
        <f>+F55</f>
        <v>23</v>
      </c>
      <c r="F52" s="290" t="e">
        <f>+#REF!</f>
        <v>#REF!</v>
      </c>
      <c r="G52" s="290" t="e">
        <f>+#REF!</f>
        <v>#REF!</v>
      </c>
      <c r="H52" s="290" t="e">
        <f>+#REF!</f>
        <v>#REF!</v>
      </c>
      <c r="I52" s="290" t="e">
        <f>+#REF!</f>
        <v>#REF!</v>
      </c>
      <c r="J52" s="194">
        <f>+'[3]Rekap Pertriwulan'!$L$12</f>
        <v>13.268987485703896</v>
      </c>
      <c r="K52" s="194">
        <f t="shared" si="3"/>
        <v>57.691249937843025</v>
      </c>
      <c r="L52" s="285"/>
      <c r="M52" s="285"/>
      <c r="N52" s="285"/>
      <c r="O52" s="194"/>
      <c r="P52" s="197"/>
      <c r="Q52" s="288"/>
      <c r="R52" s="288"/>
      <c r="S52" s="288"/>
      <c r="T52" s="288"/>
      <c r="U52" s="436"/>
      <c r="V52" s="197" t="str">
        <f>+'[1]penetapan kinerja'!F21</f>
        <v>Rapat-rapat kordinasi dan konsultasi dalam dan luar daerah</v>
      </c>
      <c r="W52" s="198" t="s">
        <v>154</v>
      </c>
      <c r="X52" s="202" t="s">
        <v>155</v>
      </c>
      <c r="Y52" s="203">
        <v>0.97440000000000004</v>
      </c>
      <c r="Z52" s="204" t="e">
        <f>#REF!</f>
        <v>#REF!</v>
      </c>
      <c r="AA52" s="205">
        <f>[2]tw4!$F$24</f>
        <v>230185521</v>
      </c>
    </row>
    <row r="53" spans="1:29" s="191" customFormat="1" ht="28.5" customHeight="1" x14ac:dyDescent="0.35">
      <c r="A53" s="435"/>
      <c r="B53" s="436"/>
      <c r="C53" s="223"/>
      <c r="D53" s="193" t="s">
        <v>16</v>
      </c>
      <c r="E53" s="194">
        <f>+G55</f>
        <v>46</v>
      </c>
      <c r="F53" s="224"/>
      <c r="G53" s="224"/>
      <c r="H53" s="224"/>
      <c r="I53" s="224"/>
      <c r="J53" s="194">
        <f>+[4]Rekap!$G$13</f>
        <v>23.802782984872913</v>
      </c>
      <c r="K53" s="194">
        <f t="shared" si="3"/>
        <v>51.745180401897642</v>
      </c>
      <c r="L53" s="291"/>
      <c r="M53" s="194"/>
      <c r="N53" s="194"/>
      <c r="O53" s="194"/>
      <c r="P53" s="197"/>
      <c r="Q53" s="288"/>
      <c r="R53" s="288"/>
      <c r="S53" s="288"/>
      <c r="T53" s="288"/>
      <c r="U53" s="440"/>
      <c r="V53" s="232" t="str">
        <f>+'[1]penetapan kinerja'!F22</f>
        <v>Penyediaan Jasa Informasi, Dokumentasi dan Publikasi</v>
      </c>
      <c r="W53" s="250" t="s">
        <v>156</v>
      </c>
      <c r="X53" s="233" t="s">
        <v>157</v>
      </c>
      <c r="Y53" s="251">
        <v>0.90449999999999997</v>
      </c>
      <c r="Z53" s="252" t="e">
        <f>#REF!</f>
        <v>#REF!</v>
      </c>
      <c r="AA53" s="253">
        <f>[2]tw4!$F$25</f>
        <v>18995000</v>
      </c>
    </row>
    <row r="54" spans="1:29" s="191" customFormat="1" ht="28.5" customHeight="1" x14ac:dyDescent="0.35">
      <c r="A54" s="435"/>
      <c r="B54" s="436"/>
      <c r="C54" s="223"/>
      <c r="D54" s="193" t="s">
        <v>17</v>
      </c>
      <c r="E54" s="194">
        <f>+H55</f>
        <v>69</v>
      </c>
      <c r="F54" s="224"/>
      <c r="G54" s="224"/>
      <c r="H54" s="224"/>
      <c r="I54" s="224"/>
      <c r="J54" s="194">
        <v>69</v>
      </c>
      <c r="K54" s="194">
        <f t="shared" si="3"/>
        <v>100</v>
      </c>
      <c r="L54" s="291"/>
      <c r="M54" s="194"/>
      <c r="N54" s="194"/>
      <c r="O54" s="194"/>
      <c r="P54" s="197"/>
      <c r="Q54" s="288"/>
      <c r="R54" s="288"/>
      <c r="S54" s="288"/>
      <c r="T54" s="288"/>
      <c r="U54" s="462" t="str">
        <f>+'[1]penetapan kinerja'!E24</f>
        <v>Program Peningkatan Sarana dan Prasarana Aparatur</v>
      </c>
      <c r="V54" s="183" t="str">
        <f>+'[1]penetapan kinerja'!F24</f>
        <v>Pemeliharaan rutin/berkala kendaraan dinas/operasional</v>
      </c>
      <c r="W54" s="186" t="s">
        <v>158</v>
      </c>
      <c r="X54" s="187" t="s">
        <v>159</v>
      </c>
      <c r="Y54" s="188">
        <v>0.97740000000000005</v>
      </c>
      <c r="Z54" s="189" t="e">
        <f>#REF!</f>
        <v>#REF!</v>
      </c>
      <c r="AA54" s="190">
        <f>[2]tw4!$F$29</f>
        <v>133177678</v>
      </c>
    </row>
    <row r="55" spans="1:29" s="191" customFormat="1" ht="28.5" customHeight="1" x14ac:dyDescent="0.35">
      <c r="A55" s="435"/>
      <c r="B55" s="436"/>
      <c r="C55" s="225"/>
      <c r="D55" s="193" t="s">
        <v>18</v>
      </c>
      <c r="E55" s="194">
        <v>92</v>
      </c>
      <c r="F55" s="226">
        <v>23</v>
      </c>
      <c r="G55" s="226">
        <f>+F55*2</f>
        <v>46</v>
      </c>
      <c r="H55" s="226">
        <f>+F55*3</f>
        <v>69</v>
      </c>
      <c r="I55" s="226">
        <v>100</v>
      </c>
      <c r="J55" s="194">
        <v>92</v>
      </c>
      <c r="K55" s="194">
        <f t="shared" si="3"/>
        <v>100</v>
      </c>
      <c r="L55" s="291"/>
      <c r="M55" s="194"/>
      <c r="N55" s="194"/>
      <c r="O55" s="194"/>
      <c r="P55" s="197"/>
      <c r="Q55" s="288"/>
      <c r="R55" s="288"/>
      <c r="S55" s="288"/>
      <c r="T55" s="288"/>
      <c r="U55" s="463"/>
      <c r="V55" s="197" t="str">
        <f>+'[1]penetapan kinerja'!F25</f>
        <v>Pemeliharaan rutin/berkala komputer dan jaringan komputerisasi</v>
      </c>
      <c r="W55" s="198" t="s">
        <v>160</v>
      </c>
      <c r="X55" s="202" t="s">
        <v>161</v>
      </c>
      <c r="Y55" s="203">
        <v>0.99509999999999998</v>
      </c>
      <c r="Z55" s="204" t="e">
        <f>#REF!</f>
        <v>#REF!</v>
      </c>
      <c r="AA55" s="205">
        <f>[2]tw4!$F$30</f>
        <v>30300000</v>
      </c>
    </row>
    <row r="56" spans="1:29" s="191" customFormat="1" ht="28.5" customHeight="1" x14ac:dyDescent="0.35">
      <c r="A56" s="435"/>
      <c r="B56" s="436"/>
      <c r="C56" s="225"/>
      <c r="D56" s="193"/>
      <c r="E56" s="194"/>
      <c r="F56" s="226"/>
      <c r="G56" s="226"/>
      <c r="H56" s="226"/>
      <c r="I56" s="226"/>
      <c r="J56" s="194"/>
      <c r="K56" s="194"/>
      <c r="L56" s="291"/>
      <c r="M56" s="194"/>
      <c r="N56" s="194"/>
      <c r="O56" s="194"/>
      <c r="P56" s="197"/>
      <c r="Q56" s="288"/>
      <c r="R56" s="288"/>
      <c r="S56" s="288"/>
      <c r="T56" s="288"/>
      <c r="U56" s="197"/>
      <c r="V56" s="197" t="str">
        <f>+[4]Rekap!$C$27</f>
        <v>Pengadaan Kendaraan Dinas/Operasional</v>
      </c>
      <c r="W56" s="198" t="s">
        <v>162</v>
      </c>
      <c r="X56" s="202" t="s">
        <v>163</v>
      </c>
      <c r="Y56" s="203">
        <v>1</v>
      </c>
      <c r="Z56" s="204" t="e">
        <f>#REF!</f>
        <v>#REF!</v>
      </c>
      <c r="AA56" s="205">
        <f>[2]tw4!$F$27</f>
        <v>28000000</v>
      </c>
    </row>
    <row r="57" spans="1:29" s="191" customFormat="1" ht="56" x14ac:dyDescent="0.35">
      <c r="A57" s="435"/>
      <c r="B57" s="436"/>
      <c r="C57" s="225"/>
      <c r="D57" s="193"/>
      <c r="E57" s="194"/>
      <c r="F57" s="226"/>
      <c r="G57" s="226"/>
      <c r="H57" s="226"/>
      <c r="I57" s="226"/>
      <c r="J57" s="194"/>
      <c r="K57" s="194"/>
      <c r="L57" s="291"/>
      <c r="M57" s="194"/>
      <c r="N57" s="194"/>
      <c r="O57" s="194"/>
      <c r="P57" s="197"/>
      <c r="Q57" s="288"/>
      <c r="R57" s="288"/>
      <c r="S57" s="288"/>
      <c r="T57" s="288"/>
      <c r="U57" s="197"/>
      <c r="V57" s="197" t="str">
        <f>+[4]Rekap!$C$28</f>
        <v>Pengadaan peralatan dan perlengkapan kantor</v>
      </c>
      <c r="W57" s="198" t="s">
        <v>164</v>
      </c>
      <c r="X57" s="202" t="s">
        <v>165</v>
      </c>
      <c r="Y57" s="203">
        <v>0.99729999999999996</v>
      </c>
      <c r="Z57" s="204" t="e">
        <f>#REF!</f>
        <v>#REF!</v>
      </c>
      <c r="AA57" s="205">
        <f>[2]tw4!$F$28</f>
        <v>174373000</v>
      </c>
    </row>
    <row r="58" spans="1:29" s="191" customFormat="1" ht="33.75" customHeight="1" x14ac:dyDescent="0.35">
      <c r="A58" s="435"/>
      <c r="B58" s="436"/>
      <c r="C58" s="224"/>
      <c r="D58" s="224"/>
      <c r="E58" s="194"/>
      <c r="F58" s="224"/>
      <c r="G58" s="224"/>
      <c r="H58" s="224"/>
      <c r="I58" s="224"/>
      <c r="J58" s="194"/>
      <c r="K58" s="194"/>
      <c r="L58" s="291"/>
      <c r="M58" s="194"/>
      <c r="N58" s="194"/>
      <c r="O58" s="194"/>
      <c r="P58" s="197"/>
      <c r="Q58" s="288"/>
      <c r="R58" s="288"/>
      <c r="S58" s="288"/>
      <c r="T58" s="288"/>
      <c r="U58" s="198" t="str">
        <f>+'[1]penetapan kinerja'!E27</f>
        <v>Program Peningkatan Disiplin Aparatur</v>
      </c>
      <c r="V58" s="197" t="str">
        <f>+'[1]penetapan kinerja'!F27</f>
        <v>Pengadaan pakaian dinas beserta perlengkapannya</v>
      </c>
      <c r="W58" s="198" t="s">
        <v>166</v>
      </c>
      <c r="X58" s="202" t="s">
        <v>167</v>
      </c>
      <c r="Y58" s="203">
        <v>0.93679999999999997</v>
      </c>
      <c r="Z58" s="204" t="e">
        <f>#REF!</f>
        <v>#REF!</v>
      </c>
      <c r="AA58" s="205">
        <f>[2]tw4!$F$32</f>
        <v>52695500</v>
      </c>
    </row>
    <row r="59" spans="1:29" s="191" customFormat="1" ht="64.25" customHeight="1" x14ac:dyDescent="0.35">
      <c r="A59" s="435"/>
      <c r="B59" s="436"/>
      <c r="C59" s="224"/>
      <c r="D59" s="224"/>
      <c r="E59" s="194"/>
      <c r="F59" s="224"/>
      <c r="G59" s="224"/>
      <c r="H59" s="224"/>
      <c r="I59" s="224"/>
      <c r="J59" s="194"/>
      <c r="K59" s="194"/>
      <c r="L59" s="291"/>
      <c r="M59" s="194"/>
      <c r="N59" s="194"/>
      <c r="O59" s="194"/>
      <c r="P59" s="232"/>
      <c r="Q59" s="292"/>
      <c r="R59" s="292"/>
      <c r="S59" s="292"/>
      <c r="T59" s="292"/>
      <c r="U59" s="250" t="str">
        <f>+'[1]penetapan kinerja'!E29</f>
        <v>Program Peningkatan Kapasitas Suimber Daya Aparatur</v>
      </c>
      <c r="V59" s="232" t="str">
        <f>+'[1]penetapan kinerja'!F29</f>
        <v>Bimbingan teknis implementasi peraturan perundang-undangan</v>
      </c>
      <c r="W59" s="250" t="s">
        <v>168</v>
      </c>
      <c r="X59" s="233" t="s">
        <v>169</v>
      </c>
      <c r="Y59" s="251">
        <v>0.93340000000000001</v>
      </c>
      <c r="Z59" s="252" t="e">
        <f>#REF!</f>
        <v>#REF!</v>
      </c>
      <c r="AA59" s="253">
        <f>[2]tw4!$F$34</f>
        <v>1331000</v>
      </c>
    </row>
    <row r="60" spans="1:29" s="191" customFormat="1" ht="15.75" customHeight="1" x14ac:dyDescent="0.35">
      <c r="A60" s="227"/>
      <c r="B60" s="228"/>
      <c r="C60" s="229"/>
      <c r="D60" s="229"/>
      <c r="E60" s="214"/>
      <c r="F60" s="229"/>
      <c r="G60" s="229"/>
      <c r="H60" s="229"/>
      <c r="I60" s="229"/>
      <c r="J60" s="214"/>
      <c r="K60" s="214"/>
      <c r="L60" s="279"/>
      <c r="M60" s="214"/>
      <c r="N60" s="214"/>
      <c r="O60" s="214"/>
      <c r="P60" s="210"/>
      <c r="Q60" s="293"/>
      <c r="R60" s="293"/>
      <c r="S60" s="293"/>
      <c r="T60" s="293"/>
      <c r="U60" s="214"/>
      <c r="V60" s="214"/>
      <c r="W60" s="214"/>
      <c r="X60" s="214"/>
      <c r="Y60" s="294"/>
      <c r="Z60" s="295"/>
      <c r="AA60" s="296"/>
    </row>
    <row r="61" spans="1:29" x14ac:dyDescent="0.35">
      <c r="A61" s="149"/>
      <c r="C61" s="149"/>
      <c r="P61" s="149"/>
      <c r="W61" s="271"/>
      <c r="Z61" s="298"/>
    </row>
    <row r="62" spans="1:29" ht="15" customHeight="1" x14ac:dyDescent="0.35">
      <c r="A62" s="149"/>
      <c r="C62" s="149"/>
      <c r="P62" s="149"/>
      <c r="V62" s="481" t="s">
        <v>105</v>
      </c>
      <c r="W62" s="481"/>
      <c r="X62" s="481"/>
      <c r="Y62" s="481"/>
      <c r="Z62" s="481"/>
      <c r="AA62" s="481"/>
    </row>
    <row r="63" spans="1:29" ht="15" customHeight="1" x14ac:dyDescent="0.35">
      <c r="A63" s="149"/>
      <c r="C63" s="149"/>
      <c r="P63" s="149"/>
      <c r="V63" s="481" t="s">
        <v>106</v>
      </c>
      <c r="W63" s="481"/>
      <c r="X63" s="481"/>
      <c r="Y63" s="481"/>
      <c r="Z63" s="481"/>
      <c r="AA63" s="481"/>
    </row>
    <row r="64" spans="1:29" ht="15" customHeight="1" x14ac:dyDescent="0.35">
      <c r="A64" s="149"/>
      <c r="C64" s="149"/>
      <c r="P64" s="149"/>
      <c r="V64" s="481" t="s">
        <v>107</v>
      </c>
      <c r="W64" s="481"/>
      <c r="X64" s="481"/>
      <c r="Y64" s="481"/>
      <c r="Z64" s="481"/>
      <c r="AA64" s="481"/>
    </row>
    <row r="69" spans="1:27" ht="15" customHeight="1" x14ac:dyDescent="0.3">
      <c r="A69" s="149"/>
      <c r="C69" s="149"/>
      <c r="N69" s="299"/>
      <c r="P69" s="149"/>
      <c r="V69" s="482" t="e">
        <f>#REF!</f>
        <v>#REF!</v>
      </c>
      <c r="W69" s="482"/>
      <c r="X69" s="482"/>
      <c r="Y69" s="482"/>
      <c r="Z69" s="482"/>
      <c r="AA69" s="482"/>
    </row>
    <row r="70" spans="1:27" ht="15" customHeight="1" x14ac:dyDescent="0.3">
      <c r="A70" s="149"/>
      <c r="C70" s="149"/>
      <c r="N70" s="299"/>
      <c r="P70" s="149"/>
      <c r="V70" s="478" t="e">
        <f>#REF!</f>
        <v>#REF!</v>
      </c>
      <c r="W70" s="478"/>
      <c r="X70" s="478"/>
      <c r="Y70" s="478"/>
      <c r="Z70" s="478"/>
      <c r="AA70" s="478"/>
    </row>
    <row r="71" spans="1:27" x14ac:dyDescent="0.3">
      <c r="V71" s="478"/>
      <c r="W71" s="478"/>
      <c r="X71" s="478"/>
      <c r="Y71" s="478"/>
      <c r="Z71" s="478"/>
      <c r="AA71" s="478"/>
    </row>
    <row r="72" spans="1:27" x14ac:dyDescent="0.3">
      <c r="V72" s="478"/>
      <c r="W72" s="478"/>
      <c r="X72" s="478"/>
      <c r="Y72" s="478"/>
      <c r="Z72" s="478"/>
      <c r="AA72" s="478"/>
    </row>
    <row r="78" spans="1:27" x14ac:dyDescent="0.35">
      <c r="O78" s="297" t="s">
        <v>108</v>
      </c>
    </row>
    <row r="79" spans="1:27" x14ac:dyDescent="0.35">
      <c r="A79" s="149"/>
      <c r="D79" s="149" t="s">
        <v>108</v>
      </c>
      <c r="E79" s="297" t="s">
        <v>108</v>
      </c>
      <c r="F79" s="149" t="s">
        <v>108</v>
      </c>
      <c r="G79" s="149" t="s">
        <v>16</v>
      </c>
      <c r="H79" s="149" t="s">
        <v>17</v>
      </c>
      <c r="I79" s="149" t="s">
        <v>18</v>
      </c>
      <c r="J79" s="297" t="s">
        <v>108</v>
      </c>
      <c r="K79" s="297" t="s">
        <v>108</v>
      </c>
      <c r="L79" s="297" t="s">
        <v>108</v>
      </c>
      <c r="M79" s="297" t="s">
        <v>108</v>
      </c>
      <c r="N79" s="297" t="s">
        <v>108</v>
      </c>
      <c r="O79" s="297">
        <v>23.12</v>
      </c>
      <c r="V79" s="149"/>
      <c r="W79" s="149"/>
      <c r="X79" s="178"/>
    </row>
    <row r="80" spans="1:27" ht="28" x14ac:dyDescent="0.35">
      <c r="A80" s="149"/>
      <c r="C80" s="269" t="str">
        <f>+U46</f>
        <v>Program Pelayanan Administrasi Perkantoran</v>
      </c>
      <c r="D80" s="302">
        <v>23.12</v>
      </c>
      <c r="E80" s="297">
        <v>23.12</v>
      </c>
      <c r="F80" s="302">
        <v>23.12</v>
      </c>
      <c r="G80" s="302"/>
      <c r="H80" s="302"/>
      <c r="I80" s="302"/>
      <c r="J80" s="297">
        <v>23.12</v>
      </c>
      <c r="K80" s="297">
        <v>23.12</v>
      </c>
      <c r="L80" s="297">
        <v>23.12</v>
      </c>
      <c r="M80" s="297">
        <v>23.12</v>
      </c>
      <c r="N80" s="297">
        <v>23.12</v>
      </c>
      <c r="O80" s="297">
        <v>17.5</v>
      </c>
      <c r="V80" s="149"/>
      <c r="W80" s="149"/>
      <c r="X80" s="178"/>
    </row>
    <row r="81" spans="1:24" ht="28" x14ac:dyDescent="0.35">
      <c r="A81" s="149"/>
      <c r="C81" s="269" t="str">
        <f>+U54</f>
        <v>Program Peningkatan Sarana dan Prasarana Aparatur</v>
      </c>
      <c r="D81" s="302">
        <v>17.5</v>
      </c>
      <c r="E81" s="297">
        <v>17.5</v>
      </c>
      <c r="F81" s="302">
        <v>17.5</v>
      </c>
      <c r="G81" s="302"/>
      <c r="H81" s="302"/>
      <c r="I81" s="302"/>
      <c r="J81" s="297">
        <v>17.5</v>
      </c>
      <c r="K81" s="297">
        <v>17.5</v>
      </c>
      <c r="L81" s="297">
        <v>17.5</v>
      </c>
      <c r="M81" s="297">
        <v>17.5</v>
      </c>
      <c r="N81" s="297">
        <v>17.5</v>
      </c>
      <c r="O81" s="297">
        <v>10</v>
      </c>
      <c r="V81" s="149"/>
      <c r="W81" s="149"/>
      <c r="X81" s="178"/>
    </row>
    <row r="82" spans="1:24" ht="28" x14ac:dyDescent="0.35">
      <c r="A82" s="149"/>
      <c r="C82" s="269" t="str">
        <f>+U58</f>
        <v>Program Peningkatan Disiplin Aparatur</v>
      </c>
      <c r="D82" s="302">
        <v>10</v>
      </c>
      <c r="E82" s="297">
        <v>10</v>
      </c>
      <c r="F82" s="302">
        <v>10</v>
      </c>
      <c r="G82" s="302"/>
      <c r="H82" s="302"/>
      <c r="I82" s="302"/>
      <c r="J82" s="297">
        <v>10</v>
      </c>
      <c r="K82" s="297">
        <v>10</v>
      </c>
      <c r="L82" s="297">
        <v>10</v>
      </c>
      <c r="M82" s="297">
        <v>10</v>
      </c>
      <c r="N82" s="297">
        <v>10</v>
      </c>
      <c r="O82" s="297">
        <v>24.99</v>
      </c>
      <c r="V82" s="149"/>
      <c r="W82" s="149"/>
      <c r="X82" s="178"/>
    </row>
    <row r="83" spans="1:24" ht="28" x14ac:dyDescent="0.35">
      <c r="A83" s="149"/>
      <c r="C83" s="269" t="str">
        <f>+U59</f>
        <v>Program Peningkatan Kapasitas Suimber Daya Aparatur</v>
      </c>
      <c r="D83" s="302">
        <v>24.99</v>
      </c>
      <c r="E83" s="297">
        <v>24.99</v>
      </c>
      <c r="F83" s="302">
        <v>24.99</v>
      </c>
      <c r="G83" s="302"/>
      <c r="H83" s="302"/>
      <c r="I83" s="302"/>
      <c r="J83" s="297">
        <v>24.99</v>
      </c>
      <c r="K83" s="297">
        <v>24.99</v>
      </c>
      <c r="L83" s="297">
        <v>24.99</v>
      </c>
      <c r="M83" s="297">
        <v>24.99</v>
      </c>
      <c r="N83" s="297">
        <v>24.99</v>
      </c>
      <c r="V83" s="149"/>
      <c r="W83" s="149"/>
      <c r="X83" s="178"/>
    </row>
    <row r="84" spans="1:24" x14ac:dyDescent="0.35">
      <c r="A84" s="149"/>
      <c r="C84" s="269"/>
      <c r="D84" s="302"/>
      <c r="F84" s="302"/>
      <c r="G84" s="302"/>
      <c r="H84" s="302"/>
      <c r="I84" s="302"/>
      <c r="V84" s="149"/>
      <c r="W84" s="149"/>
      <c r="X84" s="178"/>
    </row>
    <row r="85" spans="1:24" x14ac:dyDescent="0.35">
      <c r="A85" s="149"/>
      <c r="C85" s="269"/>
      <c r="D85" s="302"/>
      <c r="F85" s="302"/>
      <c r="G85" s="302"/>
      <c r="H85" s="302"/>
      <c r="I85" s="302"/>
      <c r="O85" s="297">
        <v>24.99</v>
      </c>
      <c r="V85" s="149"/>
      <c r="W85" s="149"/>
      <c r="X85" s="178"/>
    </row>
    <row r="86" spans="1:24" ht="42" x14ac:dyDescent="0.35">
      <c r="A86" s="149"/>
      <c r="C86" s="269" t="str">
        <f>+U41</f>
        <v>Program Peningkatan Pengembangan Sistem Pelaporan Capaian Kinerja dan Keuangan</v>
      </c>
      <c r="D86" s="302">
        <v>24.99</v>
      </c>
      <c r="E86" s="297">
        <v>24.99</v>
      </c>
      <c r="F86" s="302">
        <v>24.99</v>
      </c>
      <c r="G86" s="302"/>
      <c r="H86" s="302"/>
      <c r="I86" s="302"/>
      <c r="J86" s="297">
        <v>24.99</v>
      </c>
      <c r="K86" s="297">
        <v>24.99</v>
      </c>
      <c r="L86" s="297">
        <v>24.99</v>
      </c>
      <c r="M86" s="297">
        <v>24.99</v>
      </c>
      <c r="N86" s="297">
        <v>24.99</v>
      </c>
      <c r="V86" s="149"/>
      <c r="W86" s="149"/>
      <c r="X86" s="178"/>
    </row>
    <row r="87" spans="1:24" x14ac:dyDescent="0.35">
      <c r="A87" s="149"/>
      <c r="D87" s="302"/>
      <c r="F87" s="302"/>
      <c r="G87" s="302"/>
      <c r="H87" s="302"/>
      <c r="I87" s="302"/>
      <c r="V87" s="149"/>
      <c r="W87" s="149"/>
      <c r="X87" s="178"/>
    </row>
    <row r="88" spans="1:24" x14ac:dyDescent="0.35">
      <c r="A88" s="149"/>
      <c r="D88" s="302"/>
      <c r="F88" s="302"/>
      <c r="G88" s="302"/>
      <c r="H88" s="302"/>
      <c r="I88" s="302"/>
      <c r="P88" s="303"/>
      <c r="V88" s="149"/>
      <c r="W88" s="149"/>
      <c r="X88" s="178"/>
    </row>
    <row r="89" spans="1:24" ht="28" x14ac:dyDescent="0.35">
      <c r="A89" s="149"/>
      <c r="C89" s="301" t="str">
        <f>+U10</f>
        <v>Program Pemberdayaan Komunitas Perumahan</v>
      </c>
      <c r="D89" s="302"/>
      <c r="F89" s="302"/>
      <c r="G89" s="302">
        <v>7.14</v>
      </c>
      <c r="H89" s="302"/>
      <c r="I89" s="302"/>
      <c r="P89" s="303"/>
      <c r="V89" s="149"/>
      <c r="W89" s="149"/>
      <c r="X89" s="178"/>
    </row>
    <row r="90" spans="1:24" ht="28" x14ac:dyDescent="0.35">
      <c r="A90" s="149"/>
      <c r="C90" s="301" t="str">
        <f>+U20</f>
        <v>Program Pengembangan Perumahan</v>
      </c>
      <c r="D90" s="302"/>
      <c r="F90" s="302"/>
      <c r="G90" s="302">
        <f>+G89</f>
        <v>7.14</v>
      </c>
      <c r="H90" s="302"/>
      <c r="I90" s="302"/>
      <c r="P90" s="303"/>
      <c r="V90" s="149"/>
      <c r="W90" s="149"/>
      <c r="X90" s="178"/>
    </row>
    <row r="91" spans="1:24" x14ac:dyDescent="0.35">
      <c r="A91" s="149"/>
      <c r="C91" s="301" t="str">
        <f>+U30</f>
        <v>Pengelolaan Pertanahan</v>
      </c>
      <c r="D91" s="302"/>
      <c r="F91" s="302"/>
      <c r="G91" s="302"/>
      <c r="H91" s="302"/>
      <c r="I91" s="302"/>
      <c r="P91" s="303"/>
      <c r="V91" s="149"/>
      <c r="W91" s="149"/>
      <c r="X91" s="178"/>
    </row>
    <row r="92" spans="1:24" x14ac:dyDescent="0.35">
      <c r="A92" s="149"/>
      <c r="D92" s="302"/>
      <c r="F92" s="302"/>
      <c r="G92" s="302"/>
      <c r="H92" s="302"/>
      <c r="I92" s="302"/>
      <c r="P92" s="303"/>
      <c r="V92" s="149"/>
      <c r="W92" s="149"/>
      <c r="X92" s="178"/>
    </row>
    <row r="93" spans="1:24" x14ac:dyDescent="0.35">
      <c r="A93" s="149"/>
      <c r="D93" s="302"/>
      <c r="F93" s="302"/>
      <c r="G93" s="302"/>
      <c r="H93" s="302"/>
      <c r="I93" s="302"/>
      <c r="P93" s="303"/>
      <c r="V93" s="149"/>
      <c r="W93" s="149"/>
      <c r="X93" s="178"/>
    </row>
    <row r="94" spans="1:24" x14ac:dyDescent="0.35">
      <c r="A94" s="149"/>
      <c r="D94" s="302"/>
      <c r="F94" s="302"/>
      <c r="G94" s="302"/>
      <c r="H94" s="302"/>
      <c r="I94" s="302"/>
      <c r="P94" s="303"/>
      <c r="V94" s="149"/>
      <c r="W94" s="149"/>
      <c r="X94" s="178"/>
    </row>
    <row r="95" spans="1:24" x14ac:dyDescent="0.35">
      <c r="A95" s="149"/>
      <c r="D95" s="302"/>
      <c r="F95" s="302"/>
      <c r="G95" s="302"/>
      <c r="H95" s="302"/>
      <c r="I95" s="302"/>
      <c r="P95" s="303"/>
      <c r="V95" s="149"/>
      <c r="W95" s="149"/>
      <c r="X95" s="178"/>
    </row>
    <row r="96" spans="1:24" x14ac:dyDescent="0.35">
      <c r="A96" s="149"/>
      <c r="D96" s="302"/>
      <c r="F96" s="302"/>
      <c r="G96" s="302"/>
      <c r="H96" s="302"/>
      <c r="I96" s="302"/>
      <c r="P96" s="303"/>
      <c r="V96" s="149"/>
      <c r="W96" s="149"/>
      <c r="X96" s="178"/>
    </row>
    <row r="97" spans="1:24" x14ac:dyDescent="0.35">
      <c r="A97" s="149"/>
      <c r="D97" s="302"/>
      <c r="F97" s="302"/>
      <c r="G97" s="302"/>
      <c r="H97" s="302"/>
      <c r="I97" s="302"/>
      <c r="P97" s="303"/>
      <c r="V97" s="149"/>
      <c r="W97" s="149"/>
      <c r="X97" s="178"/>
    </row>
    <row r="98" spans="1:24" x14ac:dyDescent="0.35">
      <c r="A98" s="149"/>
      <c r="D98" s="302"/>
      <c r="F98" s="302"/>
      <c r="G98" s="302"/>
      <c r="H98" s="302"/>
      <c r="I98" s="302"/>
      <c r="P98" s="303"/>
      <c r="V98" s="149"/>
      <c r="W98" s="149"/>
      <c r="X98" s="178"/>
    </row>
    <row r="99" spans="1:24" x14ac:dyDescent="0.35">
      <c r="A99" s="149"/>
      <c r="D99" s="302"/>
      <c r="F99" s="302"/>
      <c r="G99" s="302"/>
      <c r="H99" s="302"/>
      <c r="I99" s="302"/>
      <c r="P99" s="303"/>
      <c r="V99" s="149"/>
      <c r="W99" s="149"/>
      <c r="X99" s="178"/>
    </row>
  </sheetData>
  <mergeCells count="64">
    <mergeCell ref="V72:AA72"/>
    <mergeCell ref="I41:I45"/>
    <mergeCell ref="U41:U45"/>
    <mergeCell ref="C46:C47"/>
    <mergeCell ref="U46:U53"/>
    <mergeCell ref="U54:U55"/>
    <mergeCell ref="V62:AA62"/>
    <mergeCell ref="H41:H45"/>
    <mergeCell ref="V63:AA63"/>
    <mergeCell ref="V64:AA64"/>
    <mergeCell ref="V69:AA69"/>
    <mergeCell ref="V70:AA70"/>
    <mergeCell ref="V71:AA71"/>
    <mergeCell ref="A41:A59"/>
    <mergeCell ref="B41:B59"/>
    <mergeCell ref="C41:C45"/>
    <mergeCell ref="F41:F45"/>
    <mergeCell ref="G41:G45"/>
    <mergeCell ref="V40:AA40"/>
    <mergeCell ref="P30:P31"/>
    <mergeCell ref="R30:R31"/>
    <mergeCell ref="S30:S31"/>
    <mergeCell ref="T30:T31"/>
    <mergeCell ref="U30:U31"/>
    <mergeCell ref="V30:V31"/>
    <mergeCell ref="W30:W31"/>
    <mergeCell ref="X30:X31"/>
    <mergeCell ref="Y30:Y31"/>
    <mergeCell ref="Z30:Z31"/>
    <mergeCell ref="AA30:AA31"/>
    <mergeCell ref="W7:W8"/>
    <mergeCell ref="X7:X8"/>
    <mergeCell ref="A20:A29"/>
    <mergeCell ref="B20:B29"/>
    <mergeCell ref="M21:M28"/>
    <mergeCell ref="N21:N28"/>
    <mergeCell ref="O21:O28"/>
    <mergeCell ref="P7:T7"/>
    <mergeCell ref="U7:U8"/>
    <mergeCell ref="V7:V8"/>
    <mergeCell ref="M11:M18"/>
    <mergeCell ref="N11:N18"/>
    <mergeCell ref="O11:O18"/>
    <mergeCell ref="A30:A39"/>
    <mergeCell ref="B30:B39"/>
    <mergeCell ref="C30:C31"/>
    <mergeCell ref="A10:A12"/>
    <mergeCell ref="B10:B12"/>
    <mergeCell ref="A2:AA2"/>
    <mergeCell ref="A7:A8"/>
    <mergeCell ref="B7:B8"/>
    <mergeCell ref="C7:C8"/>
    <mergeCell ref="D7:D8"/>
    <mergeCell ref="E7:E8"/>
    <mergeCell ref="F7:I7"/>
    <mergeCell ref="J7:J8"/>
    <mergeCell ref="K7:K8"/>
    <mergeCell ref="L7:L8"/>
    <mergeCell ref="Y7:Y8"/>
    <mergeCell ref="Z7:Z8"/>
    <mergeCell ref="AA7:AA8"/>
    <mergeCell ref="M7:M8"/>
    <mergeCell ref="N7:N8"/>
    <mergeCell ref="O7:O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2B86-E144-4699-87A3-6482BB1CD38D}">
  <dimension ref="A2:T5"/>
  <sheetViews>
    <sheetView workbookViewId="0">
      <selection activeCell="I14" sqref="I14"/>
    </sheetView>
  </sheetViews>
  <sheetFormatPr defaultColWidth="2.6328125" defaultRowHeight="12.5" x14ac:dyDescent="0.25"/>
  <cols>
    <col min="1" max="16384" width="2.6328125" style="304"/>
  </cols>
  <sheetData>
    <row r="2" spans="1:20" x14ac:dyDescent="0.25">
      <c r="H2" s="305"/>
      <c r="I2" s="306"/>
      <c r="J2" s="306"/>
      <c r="K2" s="306"/>
      <c r="L2" s="306"/>
      <c r="M2" s="306"/>
      <c r="N2" s="306"/>
      <c r="O2" s="306"/>
      <c r="P2" s="306"/>
      <c r="Q2" s="306"/>
      <c r="R2" s="306"/>
      <c r="S2" s="306"/>
      <c r="T2" s="307"/>
    </row>
    <row r="3" spans="1:20" x14ac:dyDescent="0.25">
      <c r="A3" s="304" t="s">
        <v>170</v>
      </c>
      <c r="H3" s="308"/>
      <c r="I3" s="309"/>
      <c r="J3" s="309"/>
      <c r="K3" s="309"/>
      <c r="L3" s="309"/>
      <c r="M3" s="309"/>
      <c r="N3" s="309"/>
      <c r="O3" s="309"/>
      <c r="P3" s="309"/>
      <c r="Q3" s="309"/>
      <c r="R3" s="309"/>
      <c r="S3" s="309"/>
      <c r="T3" s="310"/>
    </row>
    <row r="4" spans="1:20" x14ac:dyDescent="0.25">
      <c r="A4" s="304" t="s">
        <v>171</v>
      </c>
      <c r="H4" s="308"/>
      <c r="I4" s="309"/>
      <c r="J4" s="309"/>
      <c r="K4" s="309"/>
      <c r="L4" s="309"/>
      <c r="M4" s="309"/>
      <c r="N4" s="309"/>
      <c r="O4" s="309"/>
      <c r="P4" s="309"/>
      <c r="Q4" s="309"/>
      <c r="R4" s="309"/>
      <c r="S4" s="309"/>
      <c r="T4" s="310"/>
    </row>
    <row r="5" spans="1:20" x14ac:dyDescent="0.25">
      <c r="A5" s="304" t="s">
        <v>172</v>
      </c>
      <c r="H5" s="311"/>
      <c r="I5" s="312"/>
      <c r="J5" s="312"/>
      <c r="K5" s="312"/>
      <c r="L5" s="312"/>
      <c r="M5" s="312"/>
      <c r="N5" s="312"/>
      <c r="O5" s="312"/>
      <c r="P5" s="312"/>
      <c r="Q5" s="312"/>
      <c r="R5" s="312"/>
      <c r="S5" s="312"/>
      <c r="T5" s="313"/>
    </row>
  </sheetData>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DF2CF-2660-4980-93DF-F1A30C33B062}">
  <dimension ref="A1:D19"/>
  <sheetViews>
    <sheetView zoomScale="85" zoomScaleNormal="85" workbookViewId="0">
      <selection activeCell="B25" sqref="B25"/>
    </sheetView>
  </sheetViews>
  <sheetFormatPr defaultRowHeight="14.5" x14ac:dyDescent="0.35"/>
  <cols>
    <col min="1" max="1" width="6.90625" style="315" customWidth="1"/>
    <col min="2" max="2" width="28.08984375" style="315" customWidth="1"/>
    <col min="3" max="3" width="31.36328125" style="315" customWidth="1"/>
    <col min="4" max="4" width="15" style="315" customWidth="1"/>
    <col min="5" max="16384" width="8.7265625" style="315"/>
  </cols>
  <sheetData>
    <row r="1" spans="1:4" ht="15.5" x14ac:dyDescent="0.35">
      <c r="A1" s="483" t="s">
        <v>173</v>
      </c>
      <c r="B1" s="483"/>
      <c r="C1" s="483"/>
      <c r="D1" s="483"/>
    </row>
    <row r="3" spans="1:4" ht="18" customHeight="1" x14ac:dyDescent="0.35">
      <c r="A3" s="315" t="s">
        <v>184</v>
      </c>
      <c r="B3" s="484" t="s">
        <v>185</v>
      </c>
      <c r="C3" s="484"/>
      <c r="D3" s="484"/>
    </row>
    <row r="4" spans="1:4" x14ac:dyDescent="0.35">
      <c r="A4" s="315" t="s">
        <v>186</v>
      </c>
      <c r="B4" s="316">
        <v>2023</v>
      </c>
    </row>
    <row r="5" spans="1:4" ht="15" thickBot="1" x14ac:dyDescent="0.4"/>
    <row r="6" spans="1:4" ht="30.5" customHeight="1" x14ac:dyDescent="0.35">
      <c r="A6" s="320" t="s">
        <v>174</v>
      </c>
      <c r="B6" s="321" t="s">
        <v>5</v>
      </c>
      <c r="C6" s="321" t="s">
        <v>175</v>
      </c>
      <c r="D6" s="322" t="s">
        <v>12</v>
      </c>
    </row>
    <row r="7" spans="1:4" ht="15" thickBot="1" x14ac:dyDescent="0.4">
      <c r="A7" s="334">
        <v>1</v>
      </c>
      <c r="B7" s="335">
        <v>2</v>
      </c>
      <c r="C7" s="335">
        <v>3</v>
      </c>
      <c r="D7" s="336">
        <v>4</v>
      </c>
    </row>
    <row r="8" spans="1:4" ht="29" x14ac:dyDescent="0.35">
      <c r="A8" s="331">
        <v>1</v>
      </c>
      <c r="B8" s="332" t="s">
        <v>31</v>
      </c>
      <c r="C8" s="332" t="s">
        <v>32</v>
      </c>
      <c r="D8" s="333">
        <v>4.99E-2</v>
      </c>
    </row>
    <row r="9" spans="1:4" ht="29" x14ac:dyDescent="0.35">
      <c r="A9" s="323">
        <v>2</v>
      </c>
      <c r="B9" s="319" t="s">
        <v>20</v>
      </c>
      <c r="C9" s="319" t="s">
        <v>21</v>
      </c>
      <c r="D9" s="324">
        <v>2.5000000000000001E-2</v>
      </c>
    </row>
    <row r="10" spans="1:4" ht="58" x14ac:dyDescent="0.35">
      <c r="A10" s="323">
        <v>3</v>
      </c>
      <c r="B10" s="319" t="s">
        <v>37</v>
      </c>
      <c r="C10" s="319" t="s">
        <v>38</v>
      </c>
      <c r="D10" s="325">
        <v>1</v>
      </c>
    </row>
    <row r="11" spans="1:4" ht="58" x14ac:dyDescent="0.35">
      <c r="A11" s="323"/>
      <c r="B11" s="319"/>
      <c r="C11" s="319" t="s">
        <v>42</v>
      </c>
      <c r="D11" s="325">
        <v>1</v>
      </c>
    </row>
    <row r="12" spans="1:4" ht="29" x14ac:dyDescent="0.35">
      <c r="A12" s="323">
        <v>4</v>
      </c>
      <c r="B12" s="319" t="s">
        <v>52</v>
      </c>
      <c r="C12" s="319" t="s">
        <v>53</v>
      </c>
      <c r="D12" s="325">
        <v>1</v>
      </c>
    </row>
    <row r="13" spans="1:4" ht="29" x14ac:dyDescent="0.35">
      <c r="A13" s="323">
        <v>5</v>
      </c>
      <c r="B13" s="319" t="s">
        <v>176</v>
      </c>
      <c r="C13" s="319" t="s">
        <v>178</v>
      </c>
      <c r="D13" s="326" t="s">
        <v>103</v>
      </c>
    </row>
    <row r="14" spans="1:4" ht="29" x14ac:dyDescent="0.35">
      <c r="A14" s="323">
        <v>6</v>
      </c>
      <c r="B14" s="319" t="s">
        <v>177</v>
      </c>
      <c r="C14" s="319" t="s">
        <v>179</v>
      </c>
      <c r="D14" s="325">
        <v>1</v>
      </c>
    </row>
    <row r="15" spans="1:4" ht="29" x14ac:dyDescent="0.35">
      <c r="A15" s="327"/>
      <c r="B15" s="319"/>
      <c r="C15" s="319" t="s">
        <v>180</v>
      </c>
      <c r="D15" s="325">
        <v>1</v>
      </c>
    </row>
    <row r="16" spans="1:4" ht="29.5" thickBot="1" x14ac:dyDescent="0.4">
      <c r="A16" s="328"/>
      <c r="B16" s="329"/>
      <c r="C16" s="329" t="s">
        <v>181</v>
      </c>
      <c r="D16" s="330">
        <v>1</v>
      </c>
    </row>
    <row r="17" spans="2:4" x14ac:dyDescent="0.35">
      <c r="B17" s="317"/>
      <c r="C17" s="317"/>
    </row>
    <row r="18" spans="2:4" x14ac:dyDescent="0.35">
      <c r="B18" s="317"/>
      <c r="C18" s="317"/>
    </row>
    <row r="19" spans="2:4" x14ac:dyDescent="0.35">
      <c r="C19" s="2" t="s">
        <v>182</v>
      </c>
      <c r="D19" s="318" t="s">
        <v>183</v>
      </c>
    </row>
  </sheetData>
  <mergeCells count="2">
    <mergeCell ref="A1:D1"/>
    <mergeCell ref="B3:D3"/>
  </mergeCells>
  <printOptions horizontalCentered="1"/>
  <pageMargins left="0.70866141732283472" right="0.70866141732283472" top="0.74803149606299213" bottom="0.74803149606299213" header="0.31496062992125984" footer="0.31496062992125984"/>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D19" sqref="D19"/>
    </sheetView>
  </sheetViews>
  <sheetFormatPr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825F-F732-4B56-9517-2FCB304790E9}">
  <dimension ref="A1"/>
  <sheetViews>
    <sheetView topLeftCell="A5" zoomScale="40" zoomScaleNormal="40" workbookViewId="0">
      <selection activeCell="AM35" sqref="AM35"/>
    </sheetView>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cascading bid</vt:lpstr>
      <vt:lpstr>cascading sekre</vt:lpstr>
      <vt:lpstr>cascading 2022</vt:lpstr>
      <vt:lpstr>Rencana Aksi 2021</vt:lpstr>
      <vt:lpstr>realisasi RA TW 1</vt:lpstr>
      <vt:lpstr>data</vt:lpstr>
      <vt:lpstr>RKT</vt:lpstr>
      <vt:lpstr>realisasi RA TW 2</vt:lpstr>
      <vt:lpstr>new cascad sekre</vt:lpstr>
      <vt:lpstr>definisi ope sekre</vt:lpstr>
      <vt:lpstr>'cascading 2022'!Print_Area</vt:lpstr>
      <vt:lpstr>'cascading bid'!Print_Area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2022-08-23T07:26:38Z</cp:lastPrinted>
  <dcterms:created xsi:type="dcterms:W3CDTF">2021-06-07T07:43:17Z</dcterms:created>
  <dcterms:modified xsi:type="dcterms:W3CDTF">2023-07-24T03:26:03Z</dcterms:modified>
</cp:coreProperties>
</file>