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385" windowHeight="8355" activeTab="3"/>
  </bookViews>
  <sheets>
    <sheet name="LO" sheetId="1" r:id="rId1"/>
    <sheet name="NERACA RINGKAS" sheetId="4" r:id="rId2"/>
    <sheet name="LO (2)" sheetId="5" r:id="rId3"/>
    <sheet name="NERACA RINGKAS (2)" sheetId="6" r:id="rId4"/>
    <sheet name="NERACA RINGKAS (3)" sheetId="7" r:id="rId5"/>
    <sheet name="Sheet2" sheetId="2" r:id="rId6"/>
    <sheet name="Sheet3" sheetId="3" r:id="rId7"/>
  </sheets>
  <definedNames>
    <definedName name="_xlnm.Print_Area" localSheetId="2">'LO (2)'!$A$1:$D$35</definedName>
    <definedName name="_xlnm.Print_Titles" localSheetId="3">'NERACA RINGKAS (2)'!$6:$8</definedName>
  </definedNames>
  <calcPr calcId="144525"/>
</workbook>
</file>

<file path=xl/calcChain.xml><?xml version="1.0" encoding="utf-8"?>
<calcChain xmlns="http://schemas.openxmlformats.org/spreadsheetml/2006/main">
  <c r="C18" i="5" l="1"/>
  <c r="C23" i="5" s="1"/>
  <c r="C24" i="5" s="1"/>
  <c r="B68" i="7"/>
  <c r="C67" i="7"/>
  <c r="B67" i="7"/>
  <c r="B57" i="7"/>
  <c r="C55" i="7"/>
  <c r="B54" i="7"/>
  <c r="C53" i="7"/>
  <c r="B53" i="7"/>
  <c r="C50" i="7"/>
  <c r="B49" i="7"/>
  <c r="C48" i="7"/>
  <c r="B48" i="7"/>
  <c r="C47" i="7"/>
  <c r="B47" i="7"/>
  <c r="C40" i="7"/>
  <c r="B40" i="7"/>
  <c r="C39" i="7"/>
  <c r="B39" i="7"/>
  <c r="C32" i="7"/>
  <c r="B32" i="7"/>
  <c r="C24" i="7"/>
  <c r="B24" i="7"/>
  <c r="C23" i="7"/>
  <c r="B23" i="7"/>
  <c r="C10" i="7"/>
  <c r="B10" i="7"/>
  <c r="C9" i="7"/>
  <c r="B9" i="7"/>
  <c r="B61" i="6"/>
  <c r="B60" i="6"/>
  <c r="B58" i="6"/>
  <c r="B56" i="6"/>
  <c r="B53" i="6"/>
  <c r="B52" i="6" s="1"/>
  <c r="B50" i="6"/>
  <c r="B51" i="6" s="1"/>
  <c r="B40" i="6"/>
  <c r="B38" i="6"/>
  <c r="B41" i="6" s="1"/>
  <c r="B33" i="6"/>
  <c r="B25" i="6" s="1"/>
  <c r="B23" i="6"/>
  <c r="E20" i="6"/>
  <c r="B28" i="4"/>
  <c r="C27" i="4"/>
  <c r="B27" i="4"/>
  <c r="C24" i="4"/>
  <c r="C18" i="4"/>
  <c r="B18" i="4"/>
  <c r="B17" i="4"/>
  <c r="C25" i="1"/>
  <c r="C24" i="1"/>
  <c r="C23" i="1"/>
  <c r="H21" i="1"/>
  <c r="H20" i="1"/>
  <c r="H19" i="1"/>
  <c r="C18" i="1"/>
  <c r="I17" i="1"/>
  <c r="H17" i="1"/>
  <c r="C17" i="1"/>
  <c r="B43" i="6" l="1"/>
  <c r="B62" i="6"/>
  <c r="B42" i="6"/>
  <c r="B9" i="6" s="1"/>
  <c r="B10" i="6"/>
  <c r="C17" i="5"/>
  <c r="C25" i="5" s="1"/>
</calcChain>
</file>

<file path=xl/sharedStrings.xml><?xml version="1.0" encoding="utf-8"?>
<sst xmlns="http://schemas.openxmlformats.org/spreadsheetml/2006/main" count="313" uniqueCount="133">
  <si>
    <t>PEMERINTAH PROVINSI SUMATERA BARAT</t>
  </si>
  <si>
    <t>SATUAN POLISI PAMONG PRAJA</t>
  </si>
  <si>
    <t>LAPORAN OPERASIONAL</t>
  </si>
  <si>
    <t>SEMESTER I ANGGARAN 2015</t>
  </si>
  <si>
    <t>KODE AKUN</t>
  </si>
  <si>
    <t>URAIAN</t>
  </si>
  <si>
    <t>KENAIKAN/ PENURUNAN</t>
  </si>
  <si>
    <t>%</t>
  </si>
  <si>
    <t>KEGIATAN OPERASIONAL</t>
  </si>
  <si>
    <t>PENDAPATAN</t>
  </si>
  <si>
    <t>-</t>
  </si>
  <si>
    <t>8.1</t>
  </si>
  <si>
    <t>PENDAPATAN ASLI DAERAH</t>
  </si>
  <si>
    <t>8.1.1</t>
  </si>
  <si>
    <t>Pajak Daerah-LO</t>
  </si>
  <si>
    <t>8.1.2</t>
  </si>
  <si>
    <t>Retribusi Daerah-LO</t>
  </si>
  <si>
    <t>8.1.3</t>
  </si>
  <si>
    <t>Hasil Pengelolaan Kekayaan Daerah Yang Dipisahkan-LO</t>
  </si>
  <si>
    <t>8.1.4</t>
  </si>
  <si>
    <t>Lain - lain PAD yang Sah-LO</t>
  </si>
  <si>
    <t>Jumlah Pendapatan Asli Daerah</t>
  </si>
  <si>
    <t>JUMLAH PENDAPATAN</t>
  </si>
  <si>
    <t>BEBAN</t>
  </si>
  <si>
    <t>9.1</t>
  </si>
  <si>
    <t>BEBAN OPERASI</t>
  </si>
  <si>
    <t>9.1.1</t>
  </si>
  <si>
    <t>Beban Pegawai</t>
  </si>
  <si>
    <t>9.1.2</t>
  </si>
  <si>
    <t>Beban Barang dan Jasa</t>
  </si>
  <si>
    <t>9.1.7</t>
  </si>
  <si>
    <t>Beban Penyusutan Amortisasi</t>
  </si>
  <si>
    <t>9.1.8</t>
  </si>
  <si>
    <t>Beban Penyisihan Piutang</t>
  </si>
  <si>
    <t>Jumlah Beban Operasi</t>
  </si>
  <si>
    <t>JUMLAH BEBAN</t>
  </si>
  <si>
    <t>SURPLUS/DEFISIT LO</t>
  </si>
  <si>
    <t>PADANG,  30 JUNI  2015</t>
  </si>
  <si>
    <t>Plt. KEPALA SATUAN POLISI PAMONG PRAJA</t>
  </si>
  <si>
    <t>PROVINSI SUMATERA BARAT</t>
  </si>
  <si>
    <t>Ir. AFRIN JAMAL</t>
  </si>
  <si>
    <t>NIP. 19600918 198603 1 006</t>
  </si>
  <si>
    <t>1,19,03 - SATUAN POLISI PAMONG PRAJA</t>
  </si>
  <si>
    <t>NERACA</t>
  </si>
  <si>
    <t>PER 30 JUNI 2015 DAN 2014</t>
  </si>
  <si>
    <t>Jumlah (Rp)</t>
  </si>
  <si>
    <t>ASET</t>
  </si>
  <si>
    <t xml:space="preserve">    ASET LANCAR</t>
  </si>
  <si>
    <t xml:space="preserve">    Kas dan Setara Kas</t>
  </si>
  <si>
    <t>0</t>
  </si>
  <si>
    <t xml:space="preserve">         Kas di Bendahara Penerimaan</t>
  </si>
  <si>
    <t xml:space="preserve">         Kas di Bendahara Pengeluaran</t>
  </si>
  <si>
    <t xml:space="preserve">    Persediaan</t>
  </si>
  <si>
    <t>ASET TETAP</t>
  </si>
  <si>
    <t>Peralatan dan Mesin</t>
  </si>
  <si>
    <t>Akumulasi Penyusutan</t>
  </si>
  <si>
    <t>JUMLAH ASET</t>
  </si>
  <si>
    <t>KEWAJIBAN</t>
  </si>
  <si>
    <t xml:space="preserve">    KEWAJIBAN JANGKA PENDEK</t>
  </si>
  <si>
    <t xml:space="preserve">    Utang Jangka Pendek Lainnya</t>
  </si>
  <si>
    <t>JUMLAH KEWAJIBAN</t>
  </si>
  <si>
    <t>EKUITAS</t>
  </si>
  <si>
    <t xml:space="preserve">    EKUITAS</t>
  </si>
  <si>
    <t xml:space="preserve">    Ekuitas</t>
  </si>
  <si>
    <t xml:space="preserve">    Ekuitas untuk dikonsolidasikan</t>
  </si>
  <si>
    <t>JUMLAH EKUITAS DANA</t>
  </si>
  <si>
    <t>JUMLAH KEWAJIBAN DAN EKUITAS DANA</t>
  </si>
  <si>
    <t>KEPALA SATPOL PP DAN DAMKAR</t>
  </si>
  <si>
    <t>Zul Aliman, SE,MM</t>
  </si>
  <si>
    <t>Pembina Utama Muda</t>
  </si>
  <si>
    <t>NIP. 19590308 198110 1 001</t>
  </si>
  <si>
    <t>Uraian</t>
  </si>
  <si>
    <t xml:space="preserve">         Kas di BLUD</t>
  </si>
  <si>
    <t xml:space="preserve">         Setara Kas</t>
  </si>
  <si>
    <t xml:space="preserve">    Piutang Pendapatan</t>
  </si>
  <si>
    <t xml:space="preserve">         Piutang Pajak Daerah</t>
  </si>
  <si>
    <t xml:space="preserve">         Piutang Retribusi</t>
  </si>
  <si>
    <t xml:space="preserve">    Penyisihan Piutang</t>
  </si>
  <si>
    <t xml:space="preserve">         Penyisihan Piutang Pendapatan</t>
  </si>
  <si>
    <t xml:space="preserve">    Beban dibayar Dimuka</t>
  </si>
  <si>
    <t>Jumlah Aset Lancar</t>
  </si>
  <si>
    <t xml:space="preserve">         Tanah</t>
  </si>
  <si>
    <t xml:space="preserve">         Peralatan dan Mesin</t>
  </si>
  <si>
    <t xml:space="preserve">         Gedung dan Bangunan</t>
  </si>
  <si>
    <t xml:space="preserve">         Jalan, Irigasi, dan Jaringan</t>
  </si>
  <si>
    <t xml:space="preserve">         Aset Tetap Lainnya</t>
  </si>
  <si>
    <t xml:space="preserve">         Konstruksi Dalam Pengerjaan</t>
  </si>
  <si>
    <t>Akumulasi Penyusutan &amp; Amortisasi</t>
  </si>
  <si>
    <t>Jumlah Aset Tetap</t>
  </si>
  <si>
    <t>ASET LAINNYA</t>
  </si>
  <si>
    <t>Aset Tidak Berwujud</t>
  </si>
  <si>
    <t xml:space="preserve">         Akumulasi Amortisasi Aset Tidak Berwujud</t>
  </si>
  <si>
    <t>Aset Lain - Lain</t>
  </si>
  <si>
    <t xml:space="preserve">         Aset Tidak Bermanfaat</t>
  </si>
  <si>
    <t xml:space="preserve">         Akumulasi Penyusutan Aset Tidak Bermanfaat</t>
  </si>
  <si>
    <t>Jumlah Aset Lainnya</t>
  </si>
  <si>
    <t>KEWAJIBAN JANGKA PENDEK</t>
  </si>
  <si>
    <t>Utang Perhitungan Pihak Ketiga</t>
  </si>
  <si>
    <t>Pendapatan diterima dimuka</t>
  </si>
  <si>
    <t>Utang Belanja</t>
  </si>
  <si>
    <t xml:space="preserve">         Utang Belanja Pegawai</t>
  </si>
  <si>
    <t xml:space="preserve">         Utang Belanja Barang dan Jasa</t>
  </si>
  <si>
    <t>Jumlah Kewajiban Jangka Pendek</t>
  </si>
  <si>
    <t>Ekuitas</t>
  </si>
  <si>
    <t xml:space="preserve">    Surplus/Defisit - LO</t>
  </si>
  <si>
    <t>Ekuitas SAL</t>
  </si>
  <si>
    <t xml:space="preserve">    Perubahan SAL</t>
  </si>
  <si>
    <t xml:space="preserve">    Surplus/Defisit - LRA</t>
  </si>
  <si>
    <t>Ekuitas Untuk Dikonsolidasikan</t>
  </si>
  <si>
    <t xml:space="preserve">    RK PPKD</t>
  </si>
  <si>
    <t>Jumlah Ekuitas</t>
  </si>
  <si>
    <t>JUMLAH KEWAJIBAN DAN EKUITAS</t>
  </si>
  <si>
    <t>PADANG,  JANUARI 2019</t>
  </si>
  <si>
    <t>PER 31 DESEMBER 2016 DAN 2015</t>
  </si>
  <si>
    <t>2015 (Audited)</t>
  </si>
  <si>
    <t xml:space="preserve">         Akumulasi Penyusutan Aset Lain - Lain</t>
  </si>
  <si>
    <t>Ekuitas Dana Lancar</t>
  </si>
  <si>
    <t xml:space="preserve">    Surplus/Defisit</t>
  </si>
  <si>
    <t xml:space="preserve">    Pendapatan Yang Ditangguhkan</t>
  </si>
  <si>
    <t xml:space="preserve">    Cadangan Piutang</t>
  </si>
  <si>
    <t xml:space="preserve">    Cadangan Persediaan</t>
  </si>
  <si>
    <t xml:space="preserve">    Dana Yang Harus Disediakan Untuk Pembayaran    Utang Jk. Pendek</t>
  </si>
  <si>
    <t>Ekuitas Dana Investasi</t>
  </si>
  <si>
    <t xml:space="preserve">    Diinvestasikan Dalam Aset Tetap</t>
  </si>
  <si>
    <t xml:space="preserve">    Diinvestasikan Dalam Aset Lainnya</t>
  </si>
  <si>
    <t>PADANG,  JANUARI 2017</t>
  </si>
  <si>
    <t>KEPALA SATUAN POLISI PAMONG PRAJA</t>
  </si>
  <si>
    <t>Nazwir, SH, M.Hum</t>
  </si>
  <si>
    <t>NIP. 19641111 199003 1 008</t>
  </si>
  <si>
    <t>SEMESTER I TAHUN ANGGARAN 2019</t>
  </si>
  <si>
    <t>PADANG,     JUNI 2019</t>
  </si>
  <si>
    <t>PER 31 JUNI 2019 DAN 2018</t>
  </si>
  <si>
    <t>2018 (Audited)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</si>
</sst>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</numFmts>
  <fonts count="9">
    <font>
      <sz val="11"/>
      <color theme="1"/>
      <name val="Calibri"/>
      <charset val="1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mbria"/>
      <charset val="134"/>
      <scheme val="major"/>
    </font>
    <font>
      <sz val="11"/>
      <name val="Cambria"/>
      <charset val="134"/>
      <scheme val="major"/>
    </font>
    <font>
      <b/>
      <sz val="11"/>
      <name val="Cambria"/>
      <charset val="134"/>
      <scheme val="major"/>
    </font>
    <font>
      <b/>
      <u/>
      <sz val="11"/>
      <color theme="1"/>
      <name val="Calibri"/>
      <charset val="134"/>
      <scheme val="minor"/>
    </font>
    <font>
      <sz val="11"/>
      <color theme="1"/>
      <name val="Calibri"/>
      <charset val="1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/>
    <xf numFmtId="165" fontId="2" fillId="0" borderId="1" xfId="2" applyNumberFormat="1" applyFont="1" applyBorder="1"/>
    <xf numFmtId="0" fontId="2" fillId="0" borderId="7" xfId="0" applyFont="1" applyBorder="1"/>
    <xf numFmtId="165" fontId="2" fillId="0" borderId="7" xfId="2" applyNumberFormat="1" applyFont="1" applyBorder="1" applyAlignment="1">
      <alignment horizontal="right"/>
    </xf>
    <xf numFmtId="0" fontId="0" fillId="0" borderId="7" xfId="0" applyBorder="1"/>
    <xf numFmtId="165" fontId="3" fillId="0" borderId="7" xfId="2" applyNumberFormat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165" fontId="2" fillId="0" borderId="5" xfId="2" applyNumberFormat="1" applyFont="1" applyBorder="1" applyAlignment="1">
      <alignment horizontal="right"/>
    </xf>
    <xf numFmtId="0" fontId="2" fillId="0" borderId="7" xfId="0" applyFont="1" applyFill="1" applyBorder="1" applyAlignment="1">
      <alignment horizontal="left"/>
    </xf>
    <xf numFmtId="165" fontId="2" fillId="0" borderId="5" xfId="2" applyNumberFormat="1" applyFont="1" applyBorder="1"/>
    <xf numFmtId="165" fontId="2" fillId="0" borderId="7" xfId="2" applyNumberFormat="1" applyFont="1" applyBorder="1"/>
    <xf numFmtId="0" fontId="2" fillId="0" borderId="5" xfId="0" applyFont="1" applyBorder="1" applyAlignment="1">
      <alignment horizontal="center"/>
    </xf>
    <xf numFmtId="2" fontId="0" fillId="0" borderId="0" xfId="0" applyNumberFormat="1"/>
    <xf numFmtId="41" fontId="0" fillId="0" borderId="0" xfId="0" applyNumberFormat="1"/>
    <xf numFmtId="0" fontId="3" fillId="0" borderId="7" xfId="0" applyFont="1" applyBorder="1"/>
    <xf numFmtId="165" fontId="3" fillId="0" borderId="7" xfId="2" applyNumberFormat="1" applyFont="1" applyBorder="1"/>
    <xf numFmtId="0" fontId="3" fillId="0" borderId="7" xfId="0" applyFont="1" applyBorder="1" applyAlignment="1">
      <alignment wrapText="1"/>
    </xf>
    <xf numFmtId="165" fontId="2" fillId="0" borderId="5" xfId="0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165" fontId="3" fillId="0" borderId="0" xfId="2" applyNumberFormat="1" applyFont="1" applyBorder="1"/>
    <xf numFmtId="165" fontId="3" fillId="0" borderId="0" xfId="0" applyNumberFormat="1" applyFont="1" applyBorder="1" applyAlignment="1">
      <alignment horizontal="right"/>
    </xf>
    <xf numFmtId="0" fontId="5" fillId="0" borderId="0" xfId="0" applyFont="1" applyAlignment="1"/>
    <xf numFmtId="0" fontId="5" fillId="0" borderId="0" xfId="0" applyFont="1"/>
    <xf numFmtId="164" fontId="5" fillId="0" borderId="0" xfId="1" applyNumberFormat="1" applyFont="1"/>
    <xf numFmtId="0" fontId="6" fillId="0" borderId="0" xfId="0" applyFont="1" applyAlignment="1"/>
    <xf numFmtId="43" fontId="0" fillId="0" borderId="0" xfId="1" applyFont="1"/>
    <xf numFmtId="43" fontId="0" fillId="0" borderId="0" xfId="0" applyNumberFormat="1"/>
    <xf numFmtId="0" fontId="2" fillId="0" borderId="7" xfId="0" applyFont="1" applyBorder="1" applyAlignment="1">
      <alignment horizontal="right"/>
    </xf>
    <xf numFmtId="43" fontId="3" fillId="0" borderId="7" xfId="1" applyNumberFormat="1" applyFont="1" applyBorder="1" applyAlignment="1">
      <alignment horizontal="right"/>
    </xf>
    <xf numFmtId="0" fontId="3" fillId="0" borderId="4" xfId="0" applyFont="1" applyBorder="1"/>
    <xf numFmtId="165" fontId="3" fillId="0" borderId="4" xfId="2" applyNumberFormat="1" applyFont="1" applyBorder="1"/>
    <xf numFmtId="0" fontId="3" fillId="0" borderId="1" xfId="0" applyFont="1" applyBorder="1"/>
    <xf numFmtId="165" fontId="3" fillId="0" borderId="1" xfId="2" applyNumberFormat="1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7" xfId="0" applyFont="1" applyBorder="1" applyAlignment="1">
      <alignment horizontal="left"/>
    </xf>
    <xf numFmtId="0" fontId="2" fillId="0" borderId="0" xfId="0" applyFont="1" applyBorder="1"/>
    <xf numFmtId="0" fontId="0" fillId="0" borderId="7" xfId="0" applyBorder="1" applyAlignment="1">
      <alignment horizontal="left"/>
    </xf>
    <xf numFmtId="0" fontId="0" fillId="0" borderId="0" xfId="0" applyBorder="1"/>
    <xf numFmtId="0" fontId="2" fillId="0" borderId="0" xfId="0" applyFont="1" applyFill="1" applyBorder="1" applyAlignment="1">
      <alignment horizontal="center"/>
    </xf>
    <xf numFmtId="165" fontId="2" fillId="0" borderId="7" xfId="0" applyNumberFormat="1" applyFont="1" applyBorder="1"/>
    <xf numFmtId="165" fontId="0" fillId="0" borderId="7" xfId="2" applyNumberFormat="1" applyFont="1" applyBorder="1"/>
    <xf numFmtId="0" fontId="0" fillId="0" borderId="0" xfId="0" applyFill="1" applyBorder="1"/>
    <xf numFmtId="0" fontId="2" fillId="0" borderId="0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2" fillId="0" borderId="9" xfId="0" applyFont="1" applyBorder="1" applyAlignment="1">
      <alignment horizontal="center"/>
    </xf>
    <xf numFmtId="165" fontId="2" fillId="0" borderId="4" xfId="2" applyNumberFormat="1" applyFont="1" applyBorder="1"/>
    <xf numFmtId="0" fontId="0" fillId="0" borderId="0" xfId="0" applyAlignment="1"/>
    <xf numFmtId="0" fontId="4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5" xfId="0" applyBorder="1" applyAlignment="1">
      <alignment horizontal="right"/>
    </xf>
    <xf numFmtId="165" fontId="0" fillId="0" borderId="5" xfId="2" applyNumberFormat="1" applyFont="1" applyBorder="1"/>
    <xf numFmtId="165" fontId="3" fillId="0" borderId="5" xfId="2" applyNumberFormat="1" applyFont="1" applyBorder="1" applyAlignment="1">
      <alignment horizontal="right"/>
    </xf>
    <xf numFmtId="165" fontId="3" fillId="0" borderId="5" xfId="2" applyNumberFormat="1" applyFont="1" applyBorder="1"/>
    <xf numFmtId="165" fontId="3" fillId="0" borderId="5" xfId="0" applyNumberFormat="1" applyFont="1" applyBorder="1" applyAlignment="1">
      <alignment horizontal="right"/>
    </xf>
    <xf numFmtId="0" fontId="2" fillId="0" borderId="6" xfId="0" applyFont="1" applyBorder="1"/>
    <xf numFmtId="0" fontId="2" fillId="0" borderId="0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0" fillId="0" borderId="10" xfId="0" applyBorder="1"/>
    <xf numFmtId="41" fontId="2" fillId="0" borderId="7" xfId="0" applyNumberFormat="1" applyFont="1" applyBorder="1"/>
    <xf numFmtId="41" fontId="0" fillId="0" borderId="7" xfId="2" applyFont="1" applyBorder="1"/>
    <xf numFmtId="41" fontId="0" fillId="0" borderId="0" xfId="2" applyFont="1" applyBorder="1"/>
    <xf numFmtId="165" fontId="0" fillId="0" borderId="7" xfId="2" applyNumberFormat="1" applyFont="1" applyBorder="1" applyAlignment="1">
      <alignment horizontal="center"/>
    </xf>
    <xf numFmtId="41" fontId="0" fillId="0" borderId="10" xfId="2" applyFont="1" applyBorder="1"/>
    <xf numFmtId="41" fontId="2" fillId="0" borderId="7" xfId="2" applyFont="1" applyBorder="1"/>
    <xf numFmtId="41" fontId="0" fillId="0" borderId="4" xfId="2" applyFont="1" applyBorder="1"/>
    <xf numFmtId="41" fontId="2" fillId="0" borderId="4" xfId="0" applyNumberFormat="1" applyFont="1" applyBorder="1"/>
    <xf numFmtId="41" fontId="2" fillId="0" borderId="4" xfId="2" applyFont="1" applyBorder="1" applyAlignment="1">
      <alignment horizontal="center"/>
    </xf>
    <xf numFmtId="41" fontId="2" fillId="0" borderId="11" xfId="2" applyFont="1" applyBorder="1"/>
    <xf numFmtId="0" fontId="2" fillId="0" borderId="7" xfId="0" quotePrefix="1" applyFont="1" applyBorder="1" applyAlignment="1">
      <alignment horizontal="right"/>
    </xf>
    <xf numFmtId="0" fontId="3" fillId="0" borderId="7" xfId="0" quotePrefix="1" applyFont="1" applyBorder="1" applyAlignment="1">
      <alignment horizontal="right"/>
    </xf>
    <xf numFmtId="165" fontId="2" fillId="0" borderId="7" xfId="2" quotePrefix="1" applyNumberFormat="1" applyFont="1" applyBorder="1" applyAlignment="1">
      <alignment horizontal="right"/>
    </xf>
    <xf numFmtId="165" fontId="3" fillId="0" borderId="7" xfId="2" quotePrefix="1" applyNumberFormat="1" applyFont="1" applyBorder="1" applyAlignment="1">
      <alignment horizontal="right"/>
    </xf>
    <xf numFmtId="165" fontId="3" fillId="0" borderId="5" xfId="2" quotePrefix="1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4"/>
  <sheetViews>
    <sheetView topLeftCell="A4" workbookViewId="0">
      <selection activeCell="E16" sqref="E16"/>
    </sheetView>
  </sheetViews>
  <sheetFormatPr defaultColWidth="9" defaultRowHeight="15"/>
  <cols>
    <col min="1" max="1" width="15.5703125" customWidth="1"/>
    <col min="2" max="2" width="49.85546875" customWidth="1"/>
    <col min="3" max="3" width="23.42578125" customWidth="1"/>
    <col min="4" max="4" width="21.5703125" customWidth="1"/>
    <col min="5" max="5" width="15.5703125" customWidth="1"/>
    <col min="6" max="6" width="22" customWidth="1"/>
    <col min="8" max="8" width="19" customWidth="1"/>
    <col min="9" max="9" width="15.42578125" customWidth="1"/>
  </cols>
  <sheetData>
    <row r="1" spans="1:7" ht="18.75">
      <c r="A1" s="86" t="s">
        <v>0</v>
      </c>
      <c r="B1" s="86"/>
      <c r="C1" s="86"/>
      <c r="D1" s="86"/>
      <c r="E1" s="86"/>
      <c r="F1" s="86"/>
      <c r="G1" s="2"/>
    </row>
    <row r="2" spans="1:7" ht="18.75">
      <c r="A2" s="86" t="s">
        <v>1</v>
      </c>
      <c r="B2" s="86"/>
      <c r="C2" s="86"/>
      <c r="D2" s="86"/>
      <c r="E2" s="86"/>
      <c r="F2" s="86"/>
      <c r="G2" s="2"/>
    </row>
    <row r="3" spans="1:7" ht="18.75">
      <c r="A3" s="86" t="s">
        <v>2</v>
      </c>
      <c r="B3" s="86"/>
      <c r="C3" s="86"/>
      <c r="D3" s="86"/>
      <c r="E3" s="86"/>
      <c r="F3" s="86"/>
      <c r="G3" s="2"/>
    </row>
    <row r="4" spans="1:7" ht="18.75">
      <c r="A4" s="86" t="s">
        <v>3</v>
      </c>
      <c r="B4" s="86"/>
      <c r="C4" s="86"/>
      <c r="D4" s="86"/>
      <c r="E4" s="86"/>
      <c r="F4" s="86"/>
      <c r="G4" s="2"/>
    </row>
    <row r="5" spans="1:7">
      <c r="A5" s="2"/>
      <c r="B5" s="2"/>
      <c r="C5" s="2"/>
      <c r="D5" s="2"/>
      <c r="E5" s="2"/>
      <c r="F5" s="2"/>
      <c r="G5" s="2"/>
    </row>
    <row r="6" spans="1:7" ht="30">
      <c r="A6" s="5" t="s">
        <v>4</v>
      </c>
      <c r="B6" s="5" t="s">
        <v>5</v>
      </c>
      <c r="C6" s="5">
        <v>2015</v>
      </c>
      <c r="D6" s="5">
        <v>2014</v>
      </c>
      <c r="E6" s="41" t="s">
        <v>6</v>
      </c>
      <c r="F6" s="5" t="s">
        <v>7</v>
      </c>
      <c r="G6" s="2"/>
    </row>
    <row r="7" spans="1:7">
      <c r="A7" s="8"/>
      <c r="B7" s="42" t="s">
        <v>8</v>
      </c>
      <c r="C7" s="8"/>
      <c r="D7" s="42"/>
      <c r="E7" s="8"/>
      <c r="F7" s="65"/>
      <c r="G7" s="2"/>
    </row>
    <row r="8" spans="1:7">
      <c r="A8" s="43">
        <v>8</v>
      </c>
      <c r="B8" s="44" t="s">
        <v>9</v>
      </c>
      <c r="C8" s="79" t="s">
        <v>10</v>
      </c>
      <c r="D8" s="79" t="s">
        <v>10</v>
      </c>
      <c r="E8" s="79" t="s">
        <v>10</v>
      </c>
      <c r="F8" s="79" t="s">
        <v>10</v>
      </c>
      <c r="G8" s="2"/>
    </row>
    <row r="9" spans="1:7">
      <c r="A9" s="43" t="s">
        <v>11</v>
      </c>
      <c r="B9" s="44" t="s">
        <v>12</v>
      </c>
      <c r="C9" s="79" t="s">
        <v>10</v>
      </c>
      <c r="D9" s="79" t="s">
        <v>10</v>
      </c>
      <c r="E9" s="79" t="s">
        <v>10</v>
      </c>
      <c r="F9" s="79" t="s">
        <v>10</v>
      </c>
      <c r="G9" s="2"/>
    </row>
    <row r="10" spans="1:7">
      <c r="A10" s="45" t="s">
        <v>13</v>
      </c>
      <c r="B10" s="46" t="s">
        <v>14</v>
      </c>
      <c r="C10" s="80" t="s">
        <v>10</v>
      </c>
      <c r="D10" s="79" t="s">
        <v>10</v>
      </c>
      <c r="E10" s="80" t="s">
        <v>10</v>
      </c>
      <c r="F10" s="80" t="s">
        <v>10</v>
      </c>
    </row>
    <row r="11" spans="1:7">
      <c r="A11" s="45" t="s">
        <v>15</v>
      </c>
      <c r="B11" s="46" t="s">
        <v>16</v>
      </c>
      <c r="C11" s="80" t="s">
        <v>10</v>
      </c>
      <c r="D11" s="80" t="s">
        <v>10</v>
      </c>
      <c r="E11" s="80" t="s">
        <v>10</v>
      </c>
      <c r="F11" s="80" t="s">
        <v>10</v>
      </c>
    </row>
    <row r="12" spans="1:7">
      <c r="A12" s="45" t="s">
        <v>17</v>
      </c>
      <c r="B12" s="46" t="s">
        <v>18</v>
      </c>
      <c r="C12" s="80" t="s">
        <v>10</v>
      </c>
      <c r="D12" s="80" t="s">
        <v>10</v>
      </c>
      <c r="E12" s="80" t="s">
        <v>10</v>
      </c>
      <c r="F12" s="80" t="s">
        <v>10</v>
      </c>
    </row>
    <row r="13" spans="1:7">
      <c r="A13" s="45" t="s">
        <v>19</v>
      </c>
      <c r="B13" s="46" t="s">
        <v>20</v>
      </c>
      <c r="C13" s="79" t="s">
        <v>10</v>
      </c>
      <c r="D13" s="79" t="s">
        <v>10</v>
      </c>
      <c r="E13" s="79" t="s">
        <v>10</v>
      </c>
      <c r="F13" s="79" t="s">
        <v>10</v>
      </c>
    </row>
    <row r="14" spans="1:7">
      <c r="A14" s="45"/>
      <c r="B14" s="47" t="s">
        <v>21</v>
      </c>
      <c r="C14" s="35"/>
      <c r="D14" s="66"/>
      <c r="E14" s="35"/>
      <c r="F14" s="67"/>
    </row>
    <row r="15" spans="1:7">
      <c r="A15" s="45"/>
      <c r="B15" s="47" t="s">
        <v>22</v>
      </c>
      <c r="C15" s="35"/>
      <c r="D15" s="66"/>
      <c r="E15" s="35"/>
      <c r="F15" s="67"/>
    </row>
    <row r="16" spans="1:7">
      <c r="A16" s="45"/>
      <c r="B16" s="46"/>
      <c r="C16" s="12"/>
      <c r="D16" s="46"/>
      <c r="E16" s="12"/>
      <c r="F16" s="68"/>
    </row>
    <row r="17" spans="1:9">
      <c r="A17" s="43">
        <v>9</v>
      </c>
      <c r="B17" s="44" t="s">
        <v>23</v>
      </c>
      <c r="C17" s="69">
        <f>C18</f>
        <v>5944064733</v>
      </c>
      <c r="D17" s="79" t="s">
        <v>10</v>
      </c>
      <c r="E17" s="79" t="s">
        <v>10</v>
      </c>
      <c r="F17" s="79" t="s">
        <v>10</v>
      </c>
      <c r="H17" s="20" t="e">
        <f>D17/C17*100</f>
        <v>#VALUE!</v>
      </c>
      <c r="I17" s="21" t="e">
        <f>F18+#REF!</f>
        <v>#VALUE!</v>
      </c>
    </row>
    <row r="18" spans="1:9">
      <c r="A18" s="43" t="s">
        <v>24</v>
      </c>
      <c r="B18" s="44" t="s">
        <v>25</v>
      </c>
      <c r="C18" s="69">
        <f>SUM(C19:C22)</f>
        <v>5944064733</v>
      </c>
      <c r="D18" s="79" t="s">
        <v>10</v>
      </c>
      <c r="E18" s="79" t="s">
        <v>10</v>
      </c>
      <c r="F18" s="79" t="s">
        <v>10</v>
      </c>
      <c r="H18" s="20"/>
    </row>
    <row r="19" spans="1:9">
      <c r="A19" s="45" t="s">
        <v>26</v>
      </c>
      <c r="B19" s="46" t="s">
        <v>27</v>
      </c>
      <c r="C19" s="70">
        <v>3364320314</v>
      </c>
      <c r="D19" s="80" t="s">
        <v>10</v>
      </c>
      <c r="E19" s="80" t="s">
        <v>10</v>
      </c>
      <c r="F19" s="80" t="s">
        <v>10</v>
      </c>
      <c r="H19" s="20" t="e">
        <f>D19/C19*100</f>
        <v>#VALUE!</v>
      </c>
    </row>
    <row r="20" spans="1:9">
      <c r="A20" s="45" t="s">
        <v>28</v>
      </c>
      <c r="B20" s="46" t="s">
        <v>29</v>
      </c>
      <c r="C20" s="70">
        <v>2579744419</v>
      </c>
      <c r="D20" s="80" t="s">
        <v>10</v>
      </c>
      <c r="E20" s="80" t="s">
        <v>10</v>
      </c>
      <c r="F20" s="80" t="s">
        <v>10</v>
      </c>
      <c r="H20" s="20" t="e">
        <f>D20/C20*100</f>
        <v>#VALUE!</v>
      </c>
    </row>
    <row r="21" spans="1:9">
      <c r="A21" s="45" t="s">
        <v>30</v>
      </c>
      <c r="B21" s="46" t="s">
        <v>31</v>
      </c>
      <c r="C21" s="70"/>
      <c r="D21" s="71"/>
      <c r="E21" s="72"/>
      <c r="F21" s="73"/>
      <c r="H21" s="20" t="e">
        <f>D21/C21*100</f>
        <v>#DIV/0!</v>
      </c>
    </row>
    <row r="22" spans="1:9">
      <c r="A22" s="45" t="s">
        <v>32</v>
      </c>
      <c r="B22" s="50" t="s">
        <v>33</v>
      </c>
      <c r="C22" s="70"/>
      <c r="D22" s="71"/>
      <c r="E22" s="72"/>
      <c r="F22" s="73"/>
      <c r="H22" s="20"/>
    </row>
    <row r="23" spans="1:9">
      <c r="A23" s="45"/>
      <c r="B23" s="51" t="s">
        <v>34</v>
      </c>
      <c r="C23" s="74">
        <f>C18</f>
        <v>5944064733</v>
      </c>
      <c r="D23" s="79" t="s">
        <v>10</v>
      </c>
      <c r="E23" s="79" t="s">
        <v>10</v>
      </c>
      <c r="F23" s="79" t="s">
        <v>10</v>
      </c>
    </row>
    <row r="24" spans="1:9">
      <c r="A24" s="45"/>
      <c r="B24" s="51" t="s">
        <v>35</v>
      </c>
      <c r="C24" s="74">
        <f>C23</f>
        <v>5944064733</v>
      </c>
      <c r="D24" s="79" t="s">
        <v>10</v>
      </c>
      <c r="E24" s="79" t="s">
        <v>10</v>
      </c>
      <c r="F24" s="79" t="s">
        <v>10</v>
      </c>
    </row>
    <row r="25" spans="1:9">
      <c r="A25" s="52"/>
      <c r="B25" s="53" t="s">
        <v>36</v>
      </c>
      <c r="C25" s="75">
        <f>C17-C23-C24</f>
        <v>-5944064733</v>
      </c>
      <c r="D25" s="76"/>
      <c r="E25" s="77"/>
      <c r="F25" s="78"/>
    </row>
    <row r="27" spans="1:9">
      <c r="D27" s="87" t="s">
        <v>37</v>
      </c>
      <c r="E27" s="87"/>
      <c r="F27" s="87"/>
    </row>
    <row r="28" spans="1:9">
      <c r="D28" s="84" t="s">
        <v>38</v>
      </c>
      <c r="E28" s="84"/>
      <c r="F28" s="84"/>
      <c r="G28" s="29"/>
      <c r="H28" s="29"/>
    </row>
    <row r="29" spans="1:9">
      <c r="D29" s="84" t="s">
        <v>39</v>
      </c>
      <c r="E29" s="84"/>
      <c r="F29" s="84"/>
      <c r="G29" s="29"/>
      <c r="H29" s="29"/>
    </row>
    <row r="30" spans="1:9">
      <c r="D30" s="29"/>
      <c r="E30" s="29"/>
      <c r="F30" s="30"/>
      <c r="G30" s="30"/>
      <c r="H30" s="30"/>
    </row>
    <row r="31" spans="1:9">
      <c r="D31" s="31"/>
      <c r="E31" s="31"/>
      <c r="F31" s="30"/>
      <c r="G31" s="30"/>
      <c r="H31" s="30"/>
    </row>
    <row r="32" spans="1:9">
      <c r="D32" s="31"/>
      <c r="E32" s="31"/>
      <c r="F32" s="30"/>
      <c r="G32" s="30"/>
      <c r="H32" s="30"/>
    </row>
    <row r="33" spans="4:8">
      <c r="D33" s="85" t="s">
        <v>40</v>
      </c>
      <c r="E33" s="85"/>
      <c r="F33" s="85"/>
      <c r="G33" s="32"/>
      <c r="H33" s="32"/>
    </row>
    <row r="34" spans="4:8">
      <c r="D34" s="84" t="s">
        <v>41</v>
      </c>
      <c r="E34" s="84"/>
      <c r="F34" s="84"/>
      <c r="G34" s="29"/>
      <c r="H34" s="29"/>
    </row>
  </sheetData>
  <mergeCells count="9">
    <mergeCell ref="D28:F28"/>
    <mergeCell ref="D29:F29"/>
    <mergeCell ref="D33:F33"/>
    <mergeCell ref="D34:F34"/>
    <mergeCell ref="A1:F1"/>
    <mergeCell ref="A2:F2"/>
    <mergeCell ref="A3:F3"/>
    <mergeCell ref="A4:F4"/>
    <mergeCell ref="D27:F27"/>
  </mergeCells>
  <pageMargins left="0.70763888888888904" right="0.70763888888888904" top="0.74791666666666701" bottom="0.74791666666666701" header="0.31388888888888899" footer="0.31388888888888899"/>
  <pageSetup paperSize="5" scale="9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0"/>
  <sheetViews>
    <sheetView topLeftCell="A16" workbookViewId="0">
      <selection activeCell="B32" sqref="B32:C40"/>
    </sheetView>
  </sheetViews>
  <sheetFormatPr defaultColWidth="9" defaultRowHeight="15"/>
  <cols>
    <col min="1" max="1" width="37.42578125" customWidth="1"/>
    <col min="2" max="2" width="22" customWidth="1"/>
    <col min="3" max="3" width="22.28515625" customWidth="1"/>
    <col min="4" max="4" width="21.5703125" customWidth="1"/>
    <col min="5" max="5" width="15.5703125" customWidth="1"/>
    <col min="6" max="6" width="22" customWidth="1"/>
    <col min="8" max="8" width="19" customWidth="1"/>
    <col min="9" max="9" width="15.42578125" customWidth="1"/>
  </cols>
  <sheetData>
    <row r="1" spans="1:7" ht="18.75">
      <c r="A1" s="86" t="s">
        <v>0</v>
      </c>
      <c r="B1" s="86"/>
      <c r="C1" s="86"/>
      <c r="D1" s="1"/>
      <c r="E1" s="1"/>
      <c r="F1" s="1"/>
      <c r="G1" s="2"/>
    </row>
    <row r="2" spans="1:7" ht="18.75">
      <c r="A2" s="86" t="s">
        <v>42</v>
      </c>
      <c r="B2" s="86"/>
      <c r="C2" s="86"/>
      <c r="D2" s="1"/>
      <c r="E2" s="1"/>
      <c r="F2" s="1"/>
      <c r="G2" s="2"/>
    </row>
    <row r="3" spans="1:7" ht="18.75">
      <c r="A3" s="86" t="s">
        <v>43</v>
      </c>
      <c r="B3" s="86"/>
      <c r="C3" s="86"/>
      <c r="D3" s="1"/>
      <c r="E3" s="1"/>
      <c r="F3" s="1"/>
      <c r="G3" s="2"/>
    </row>
    <row r="4" spans="1:7" ht="18.75">
      <c r="A4" s="86" t="s">
        <v>44</v>
      </c>
      <c r="B4" s="86"/>
      <c r="C4" s="86"/>
      <c r="D4" s="1"/>
      <c r="E4" s="1"/>
      <c r="F4" s="1"/>
      <c r="G4" s="2"/>
    </row>
    <row r="5" spans="1:7">
      <c r="A5" s="2"/>
      <c r="B5" s="2"/>
      <c r="C5" s="2"/>
      <c r="D5" s="2"/>
      <c r="E5" s="2"/>
      <c r="F5" s="2"/>
      <c r="G5" s="2"/>
    </row>
    <row r="6" spans="1:7" ht="20.25" customHeight="1">
      <c r="A6" s="91" t="s">
        <v>5</v>
      </c>
      <c r="B6" s="93" t="s">
        <v>45</v>
      </c>
      <c r="C6" s="94"/>
      <c r="D6" s="2"/>
    </row>
    <row r="7" spans="1:7" ht="19.5" customHeight="1">
      <c r="A7" s="92"/>
      <c r="B7" s="4">
        <v>2015</v>
      </c>
      <c r="C7" s="5">
        <v>2014</v>
      </c>
      <c r="D7" s="2"/>
    </row>
    <row r="8" spans="1:7" ht="19.5" customHeight="1">
      <c r="A8" s="6">
        <v>1</v>
      </c>
      <c r="B8" s="7">
        <v>2</v>
      </c>
      <c r="C8" s="3">
        <v>3</v>
      </c>
      <c r="D8" s="2"/>
    </row>
    <row r="9" spans="1:7">
      <c r="A9" s="8" t="s">
        <v>46</v>
      </c>
      <c r="B9" s="9">
        <v>1209352153</v>
      </c>
      <c r="C9" s="9">
        <v>733388500</v>
      </c>
      <c r="D9" s="2"/>
    </row>
    <row r="10" spans="1:7">
      <c r="A10" s="10" t="s">
        <v>47</v>
      </c>
      <c r="B10" s="11">
        <v>283168803</v>
      </c>
      <c r="C10" s="11">
        <v>1782150</v>
      </c>
      <c r="D10" s="2"/>
    </row>
    <row r="11" spans="1:7">
      <c r="A11" s="10" t="s">
        <v>48</v>
      </c>
      <c r="B11" s="11">
        <v>281693368</v>
      </c>
      <c r="C11" s="81" t="s">
        <v>49</v>
      </c>
      <c r="D11" s="2"/>
    </row>
    <row r="12" spans="1:7">
      <c r="A12" s="12" t="s">
        <v>50</v>
      </c>
      <c r="B12" s="82" t="s">
        <v>49</v>
      </c>
      <c r="C12" s="82" t="s">
        <v>49</v>
      </c>
    </row>
    <row r="13" spans="1:7">
      <c r="A13" s="12" t="s">
        <v>51</v>
      </c>
      <c r="B13" s="13">
        <v>281693368</v>
      </c>
      <c r="C13" s="82" t="s">
        <v>49</v>
      </c>
    </row>
    <row r="14" spans="1:7">
      <c r="A14" s="10" t="s">
        <v>52</v>
      </c>
      <c r="B14" s="11">
        <v>1475435</v>
      </c>
      <c r="C14" s="11">
        <v>1782150</v>
      </c>
    </row>
    <row r="15" spans="1:7">
      <c r="A15" s="10" t="s">
        <v>53</v>
      </c>
      <c r="B15" s="11">
        <v>926183350</v>
      </c>
      <c r="C15" s="11">
        <v>731606350</v>
      </c>
    </row>
    <row r="16" spans="1:7">
      <c r="A16" s="16" t="s">
        <v>54</v>
      </c>
      <c r="B16" s="11">
        <v>2043600590</v>
      </c>
      <c r="C16" s="11">
        <v>1911242600</v>
      </c>
    </row>
    <row r="17" spans="1:6">
      <c r="A17" s="16" t="s">
        <v>55</v>
      </c>
      <c r="B17" s="11">
        <f>B15-B16</f>
        <v>-1117417240</v>
      </c>
      <c r="C17" s="11">
        <v>-1179636250</v>
      </c>
    </row>
    <row r="18" spans="1:6">
      <c r="A18" s="60" t="s">
        <v>56</v>
      </c>
      <c r="B18" s="61">
        <f>B9</f>
        <v>1209352153</v>
      </c>
      <c r="C18" s="61">
        <f>C9</f>
        <v>733388500</v>
      </c>
    </row>
    <row r="19" spans="1:6">
      <c r="A19" s="10" t="s">
        <v>57</v>
      </c>
      <c r="B19" s="81" t="s">
        <v>49</v>
      </c>
      <c r="C19" s="11">
        <v>4960263</v>
      </c>
      <c r="E19" s="20"/>
      <c r="F19" s="21"/>
    </row>
    <row r="20" spans="1:6">
      <c r="A20" s="10" t="s">
        <v>58</v>
      </c>
      <c r="B20" s="81" t="s">
        <v>49</v>
      </c>
      <c r="C20" s="11">
        <v>4960263</v>
      </c>
      <c r="E20" s="20"/>
    </row>
    <row r="21" spans="1:6">
      <c r="A21" s="10" t="s">
        <v>59</v>
      </c>
      <c r="B21" s="81" t="s">
        <v>49</v>
      </c>
      <c r="C21" s="11">
        <v>4960263</v>
      </c>
      <c r="E21" s="20"/>
    </row>
    <row r="22" spans="1:6">
      <c r="A22" s="60" t="s">
        <v>60</v>
      </c>
      <c r="B22" s="83" t="s">
        <v>49</v>
      </c>
      <c r="C22" s="62">
        <v>4960263</v>
      </c>
      <c r="E22" s="20"/>
    </row>
    <row r="23" spans="1:6">
      <c r="A23" s="10" t="s">
        <v>61</v>
      </c>
      <c r="B23" s="18">
        <v>1209352153</v>
      </c>
      <c r="C23" s="11">
        <v>728428237</v>
      </c>
      <c r="E23" s="20"/>
    </row>
    <row r="24" spans="1:6">
      <c r="A24" s="10" t="s">
        <v>62</v>
      </c>
      <c r="B24" s="18">
        <v>1209352153</v>
      </c>
      <c r="C24" s="18">
        <f>C23</f>
        <v>728428237</v>
      </c>
      <c r="E24" s="20"/>
    </row>
    <row r="25" spans="1:6">
      <c r="A25" s="10" t="s">
        <v>63</v>
      </c>
      <c r="B25" s="18">
        <v>-5215636496</v>
      </c>
      <c r="C25" s="18">
        <v>728428237</v>
      </c>
      <c r="E25" s="20"/>
    </row>
    <row r="26" spans="1:6">
      <c r="A26" s="10" t="s">
        <v>64</v>
      </c>
      <c r="B26" s="18">
        <v>6424988649</v>
      </c>
      <c r="C26" s="81" t="s">
        <v>49</v>
      </c>
      <c r="E26" s="20"/>
    </row>
    <row r="27" spans="1:6">
      <c r="A27" s="60" t="s">
        <v>65</v>
      </c>
      <c r="B27" s="63">
        <f>B18-B22</f>
        <v>1209352153</v>
      </c>
      <c r="C27" s="63">
        <f>C18-C22</f>
        <v>728428237</v>
      </c>
    </row>
    <row r="28" spans="1:6">
      <c r="A28" s="60" t="s">
        <v>66</v>
      </c>
      <c r="B28" s="63">
        <f>B27</f>
        <v>1209352153</v>
      </c>
      <c r="C28" s="64">
        <v>733388500</v>
      </c>
    </row>
    <row r="29" spans="1:6">
      <c r="A29" s="26"/>
      <c r="B29" s="27"/>
      <c r="C29" s="28"/>
    </row>
    <row r="30" spans="1:6">
      <c r="A30" s="26"/>
      <c r="B30" s="27"/>
      <c r="C30" s="28"/>
    </row>
    <row r="32" spans="1:6">
      <c r="B32" s="90" t="s">
        <v>37</v>
      </c>
      <c r="C32" s="90"/>
      <c r="D32" s="87"/>
      <c r="E32" s="87"/>
      <c r="F32" s="87"/>
    </row>
    <row r="33" spans="2:8">
      <c r="B33" s="90" t="s">
        <v>38</v>
      </c>
      <c r="C33" s="90"/>
      <c r="D33" s="84"/>
      <c r="E33" s="84"/>
      <c r="F33" s="84"/>
      <c r="G33" s="29"/>
      <c r="H33" s="29"/>
    </row>
    <row r="34" spans="2:8">
      <c r="B34" s="90" t="s">
        <v>39</v>
      </c>
      <c r="C34" s="90"/>
      <c r="D34" s="84"/>
      <c r="E34" s="84"/>
      <c r="F34" s="84"/>
      <c r="G34" s="29"/>
      <c r="H34" s="29"/>
    </row>
    <row r="35" spans="2:8">
      <c r="D35" s="29"/>
      <c r="E35" s="29"/>
      <c r="F35" s="30"/>
      <c r="G35" s="30"/>
      <c r="H35" s="30"/>
    </row>
    <row r="36" spans="2:8">
      <c r="D36" s="29"/>
      <c r="E36" s="29"/>
      <c r="F36" s="30"/>
      <c r="G36" s="30"/>
      <c r="H36" s="30"/>
    </row>
    <row r="37" spans="2:8">
      <c r="D37" s="31"/>
      <c r="E37" s="31"/>
      <c r="F37" s="30"/>
      <c r="G37" s="30"/>
      <c r="H37" s="30"/>
    </row>
    <row r="38" spans="2:8">
      <c r="D38" s="31"/>
      <c r="E38" s="31"/>
      <c r="F38" s="30"/>
      <c r="G38" s="30"/>
      <c r="H38" s="30"/>
    </row>
    <row r="39" spans="2:8">
      <c r="B39" s="88" t="s">
        <v>40</v>
      </c>
      <c r="C39" s="89"/>
      <c r="D39" s="85"/>
      <c r="E39" s="85"/>
      <c r="F39" s="85"/>
      <c r="G39" s="32"/>
      <c r="H39" s="32"/>
    </row>
    <row r="40" spans="2:8">
      <c r="B40" s="90" t="s">
        <v>41</v>
      </c>
      <c r="C40" s="90"/>
      <c r="D40" s="84"/>
      <c r="E40" s="84"/>
      <c r="F40" s="84"/>
      <c r="G40" s="29"/>
      <c r="H40" s="29"/>
    </row>
  </sheetData>
  <mergeCells count="16">
    <mergeCell ref="A1:C1"/>
    <mergeCell ref="A2:C2"/>
    <mergeCell ref="A3:C3"/>
    <mergeCell ref="A4:C4"/>
    <mergeCell ref="B6:C6"/>
    <mergeCell ref="B39:C39"/>
    <mergeCell ref="D39:F39"/>
    <mergeCell ref="B40:C40"/>
    <mergeCell ref="D40:F40"/>
    <mergeCell ref="A6:A7"/>
    <mergeCell ref="B32:C32"/>
    <mergeCell ref="D32:F32"/>
    <mergeCell ref="B33:C33"/>
    <mergeCell ref="D33:F33"/>
    <mergeCell ref="B34:C34"/>
    <mergeCell ref="D34:F34"/>
  </mergeCells>
  <pageMargins left="0.70763888888888904" right="0.70763888888888904" top="0.74791666666666701" bottom="0.74791666666666701" header="0.31388888888888899" footer="0.31388888888888899"/>
  <pageSetup paperSize="5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35"/>
  <sheetViews>
    <sheetView workbookViewId="0">
      <selection activeCell="C21" sqref="C21"/>
    </sheetView>
  </sheetViews>
  <sheetFormatPr defaultColWidth="9" defaultRowHeight="15"/>
  <cols>
    <col min="1" max="1" width="7.28515625" customWidth="1"/>
    <col min="2" max="2" width="50.7109375" customWidth="1"/>
    <col min="3" max="3" width="20.42578125" customWidth="1"/>
    <col min="4" max="4" width="20.28515625" customWidth="1"/>
    <col min="5" max="5" width="15.5703125" customWidth="1"/>
    <col min="6" max="6" width="22" customWidth="1"/>
    <col min="8" max="8" width="19" customWidth="1"/>
    <col min="9" max="9" width="15.42578125" customWidth="1"/>
  </cols>
  <sheetData>
    <row r="1" spans="1:7" ht="18.75">
      <c r="A1" s="86" t="s">
        <v>0</v>
      </c>
      <c r="B1" s="86"/>
      <c r="C1" s="86"/>
      <c r="D1" s="86"/>
      <c r="E1" s="1"/>
      <c r="F1" s="1"/>
      <c r="G1" s="2"/>
    </row>
    <row r="2" spans="1:7" ht="18.75">
      <c r="A2" s="86" t="s">
        <v>1</v>
      </c>
      <c r="B2" s="86"/>
      <c r="C2" s="86"/>
      <c r="D2" s="86"/>
      <c r="E2" s="1"/>
      <c r="F2" s="1"/>
      <c r="G2" s="2"/>
    </row>
    <row r="3" spans="1:7" ht="18.75">
      <c r="A3" s="86" t="s">
        <v>2</v>
      </c>
      <c r="B3" s="86"/>
      <c r="C3" s="86"/>
      <c r="D3" s="86"/>
      <c r="E3" s="1"/>
      <c r="F3" s="1"/>
      <c r="G3" s="2"/>
    </row>
    <row r="4" spans="1:7" ht="18.75">
      <c r="A4" s="86" t="s">
        <v>129</v>
      </c>
      <c r="B4" s="86"/>
      <c r="C4" s="86"/>
      <c r="D4" s="86"/>
      <c r="E4" s="1"/>
      <c r="F4" s="1"/>
      <c r="G4" s="2"/>
    </row>
    <row r="5" spans="1:7">
      <c r="A5" s="2"/>
      <c r="B5" s="2"/>
      <c r="C5" s="2"/>
      <c r="D5" s="2"/>
      <c r="E5" s="2"/>
      <c r="F5" s="2"/>
      <c r="G5" s="2"/>
    </row>
    <row r="6" spans="1:7" ht="30">
      <c r="A6" s="41" t="s">
        <v>4</v>
      </c>
      <c r="B6" s="5" t="s">
        <v>5</v>
      </c>
      <c r="C6" s="5">
        <v>2019</v>
      </c>
      <c r="D6" s="5">
        <v>2018</v>
      </c>
    </row>
    <row r="7" spans="1:7">
      <c r="A7" s="8"/>
      <c r="B7" s="42" t="s">
        <v>8</v>
      </c>
      <c r="C7" s="8"/>
      <c r="D7" s="8"/>
    </row>
    <row r="8" spans="1:7">
      <c r="A8" s="43">
        <v>8</v>
      </c>
      <c r="B8" s="44" t="s">
        <v>9</v>
      </c>
      <c r="C8" s="79" t="s">
        <v>10</v>
      </c>
      <c r="D8" s="79" t="s">
        <v>10</v>
      </c>
    </row>
    <row r="9" spans="1:7">
      <c r="A9" s="43" t="s">
        <v>11</v>
      </c>
      <c r="B9" s="44" t="s">
        <v>12</v>
      </c>
      <c r="C9" s="79" t="s">
        <v>10</v>
      </c>
      <c r="D9" s="79" t="s">
        <v>10</v>
      </c>
    </row>
    <row r="10" spans="1:7">
      <c r="A10" s="45" t="s">
        <v>13</v>
      </c>
      <c r="B10" s="46" t="s">
        <v>14</v>
      </c>
      <c r="C10" s="80" t="s">
        <v>10</v>
      </c>
      <c r="D10" s="80" t="s">
        <v>10</v>
      </c>
    </row>
    <row r="11" spans="1:7">
      <c r="A11" s="45" t="s">
        <v>15</v>
      </c>
      <c r="B11" s="46" t="s">
        <v>16</v>
      </c>
      <c r="C11" s="80" t="s">
        <v>10</v>
      </c>
      <c r="D11" s="80" t="s">
        <v>10</v>
      </c>
    </row>
    <row r="12" spans="1:7">
      <c r="A12" s="45" t="s">
        <v>17</v>
      </c>
      <c r="B12" s="46" t="s">
        <v>18</v>
      </c>
      <c r="C12" s="80" t="s">
        <v>10</v>
      </c>
      <c r="D12" s="80" t="s">
        <v>10</v>
      </c>
    </row>
    <row r="13" spans="1:7">
      <c r="A13" s="45" t="s">
        <v>19</v>
      </c>
      <c r="B13" s="46" t="s">
        <v>20</v>
      </c>
      <c r="C13" s="79" t="s">
        <v>10</v>
      </c>
      <c r="D13" s="79" t="s">
        <v>10</v>
      </c>
    </row>
    <row r="14" spans="1:7">
      <c r="A14" s="45"/>
      <c r="B14" s="47" t="s">
        <v>21</v>
      </c>
      <c r="C14" s="35"/>
      <c r="D14" s="35"/>
    </row>
    <row r="15" spans="1:7">
      <c r="A15" s="45"/>
      <c r="B15" s="47" t="s">
        <v>22</v>
      </c>
      <c r="C15" s="35"/>
      <c r="D15" s="35"/>
    </row>
    <row r="16" spans="1:7">
      <c r="A16" s="45"/>
      <c r="B16" s="46"/>
      <c r="C16" s="12"/>
      <c r="D16" s="12"/>
    </row>
    <row r="17" spans="1:8">
      <c r="A17" s="43">
        <v>9</v>
      </c>
      <c r="B17" s="44" t="s">
        <v>23</v>
      </c>
      <c r="C17" s="48">
        <f>C18</f>
        <v>6408052745</v>
      </c>
      <c r="D17" s="48">
        <v>16088797419.76</v>
      </c>
      <c r="E17" s="20"/>
      <c r="F17" s="21"/>
    </row>
    <row r="18" spans="1:8">
      <c r="A18" s="43" t="s">
        <v>24</v>
      </c>
      <c r="B18" s="44" t="s">
        <v>25</v>
      </c>
      <c r="C18" s="48">
        <f>SUM(C19:C22)</f>
        <v>6408052745</v>
      </c>
      <c r="D18" s="48">
        <v>16088797419.76</v>
      </c>
      <c r="E18" s="20"/>
    </row>
    <row r="19" spans="1:8">
      <c r="A19" s="45" t="s">
        <v>26</v>
      </c>
      <c r="B19" s="46" t="s">
        <v>27</v>
      </c>
      <c r="C19" s="49">
        <v>4067830724</v>
      </c>
      <c r="D19" s="49">
        <v>7565234382</v>
      </c>
      <c r="E19" s="20"/>
    </row>
    <row r="20" spans="1:8">
      <c r="A20" s="45" t="s">
        <v>28</v>
      </c>
      <c r="B20" s="46" t="s">
        <v>29</v>
      </c>
      <c r="C20" s="49">
        <v>2340222021</v>
      </c>
      <c r="D20" s="49">
        <v>8022585929.6700001</v>
      </c>
      <c r="E20" s="20"/>
    </row>
    <row r="21" spans="1:8">
      <c r="A21" s="45" t="s">
        <v>30</v>
      </c>
      <c r="B21" s="46" t="s">
        <v>31</v>
      </c>
      <c r="C21" s="49"/>
      <c r="D21" s="49">
        <v>500977108.08999997</v>
      </c>
      <c r="E21" s="20"/>
    </row>
    <row r="22" spans="1:8">
      <c r="A22" s="45" t="s">
        <v>32</v>
      </c>
      <c r="B22" s="50" t="s">
        <v>33</v>
      </c>
      <c r="C22" s="49"/>
      <c r="D22" s="49"/>
      <c r="E22" s="20"/>
    </row>
    <row r="23" spans="1:8">
      <c r="A23" s="45"/>
      <c r="B23" s="51" t="s">
        <v>34</v>
      </c>
      <c r="C23" s="18">
        <f>C18</f>
        <v>6408052745</v>
      </c>
      <c r="D23" s="18">
        <v>16088797419.76</v>
      </c>
    </row>
    <row r="24" spans="1:8">
      <c r="A24" s="45"/>
      <c r="B24" s="51" t="s">
        <v>35</v>
      </c>
      <c r="C24" s="18">
        <f>C23</f>
        <v>6408052745</v>
      </c>
      <c r="D24" s="18">
        <v>16088797419.76</v>
      </c>
    </row>
    <row r="25" spans="1:8">
      <c r="A25" s="52"/>
      <c r="B25" s="53" t="s">
        <v>36</v>
      </c>
      <c r="C25" s="54">
        <f>C17-C23-C24</f>
        <v>-6408052745</v>
      </c>
      <c r="D25" s="54">
        <v>-16088797419.76</v>
      </c>
    </row>
    <row r="27" spans="1:8">
      <c r="B27" s="55"/>
      <c r="C27" s="90" t="s">
        <v>130</v>
      </c>
      <c r="D27" s="90"/>
      <c r="E27" s="56"/>
      <c r="F27" s="56"/>
    </row>
    <row r="28" spans="1:8">
      <c r="B28" s="55"/>
      <c r="C28" s="90" t="s">
        <v>67</v>
      </c>
      <c r="D28" s="90"/>
      <c r="E28" s="29"/>
      <c r="F28" s="29"/>
      <c r="G28" s="29"/>
      <c r="H28" s="29"/>
    </row>
    <row r="29" spans="1:8">
      <c r="B29" s="57"/>
      <c r="C29" s="90" t="s">
        <v>39</v>
      </c>
      <c r="D29" s="90"/>
      <c r="E29" s="29"/>
      <c r="F29" s="29"/>
      <c r="G29" s="29"/>
      <c r="H29" s="29"/>
    </row>
    <row r="30" spans="1:8">
      <c r="D30" s="29"/>
      <c r="E30" s="29"/>
      <c r="F30" s="30"/>
      <c r="G30" s="30"/>
      <c r="H30" s="30"/>
    </row>
    <row r="31" spans="1:8">
      <c r="D31" s="31"/>
      <c r="E31" s="31"/>
      <c r="F31" s="30"/>
      <c r="G31" s="30"/>
      <c r="H31" s="30"/>
    </row>
    <row r="32" spans="1:8">
      <c r="D32" s="31"/>
      <c r="E32" s="31"/>
      <c r="F32" s="30"/>
      <c r="G32" s="30"/>
      <c r="H32" s="30"/>
    </row>
    <row r="33" spans="2:8">
      <c r="B33" s="58"/>
      <c r="C33" s="85" t="s">
        <v>68</v>
      </c>
      <c r="D33" s="85"/>
      <c r="E33" s="32"/>
      <c r="F33" s="32"/>
      <c r="G33" s="32"/>
      <c r="H33" s="32"/>
    </row>
    <row r="34" spans="2:8">
      <c r="B34" s="55"/>
      <c r="C34" s="84" t="s">
        <v>69</v>
      </c>
      <c r="D34" s="84"/>
      <c r="E34" s="29"/>
      <c r="F34" s="29"/>
      <c r="G34" s="29"/>
      <c r="H34" s="29"/>
    </row>
    <row r="35" spans="2:8">
      <c r="B35" s="59"/>
      <c r="C35" s="84" t="s">
        <v>70</v>
      </c>
      <c r="D35" s="84"/>
      <c r="E35" s="29"/>
    </row>
  </sheetData>
  <mergeCells count="10">
    <mergeCell ref="A1:D1"/>
    <mergeCell ref="A2:D2"/>
    <mergeCell ref="A3:D3"/>
    <mergeCell ref="A4:D4"/>
    <mergeCell ref="C27:D27"/>
    <mergeCell ref="C28:D28"/>
    <mergeCell ref="C29:D29"/>
    <mergeCell ref="C33:D33"/>
    <mergeCell ref="C34:D34"/>
    <mergeCell ref="C35:D35"/>
  </mergeCells>
  <pageMargins left="0.70763888888888904" right="0.70763888888888904" top="0.74791666666666701" bottom="0.74791666666666701" header="0.31388888888888899" footer="0.31388888888888899"/>
  <pageSetup paperSize="5" scale="90" orientation="portrait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78"/>
  <sheetViews>
    <sheetView tabSelected="1" zoomScale="115" zoomScaleNormal="115" workbookViewId="0">
      <selection activeCell="C12" sqref="C12"/>
    </sheetView>
  </sheetViews>
  <sheetFormatPr defaultColWidth="9" defaultRowHeight="15"/>
  <cols>
    <col min="1" max="1" width="44.5703125" customWidth="1"/>
    <col min="2" max="2" width="22" customWidth="1"/>
    <col min="3" max="3" width="22.28515625" customWidth="1"/>
    <col min="4" max="4" width="21.5703125" customWidth="1"/>
    <col min="5" max="5" width="15.5703125" customWidth="1"/>
    <col min="6" max="6" width="22" customWidth="1"/>
    <col min="8" max="8" width="19" customWidth="1"/>
    <col min="9" max="9" width="15.42578125" customWidth="1"/>
  </cols>
  <sheetData>
    <row r="1" spans="1:7" ht="18.75">
      <c r="A1" s="86" t="s">
        <v>0</v>
      </c>
      <c r="B1" s="86"/>
      <c r="C1" s="86"/>
      <c r="D1" s="1"/>
      <c r="E1" s="1"/>
      <c r="F1" s="1"/>
      <c r="G1" s="2"/>
    </row>
    <row r="2" spans="1:7" ht="18.75">
      <c r="A2" s="86" t="s">
        <v>1</v>
      </c>
      <c r="B2" s="86"/>
      <c r="C2" s="86"/>
      <c r="D2" s="1"/>
      <c r="E2" s="1"/>
      <c r="F2" s="1"/>
      <c r="G2" s="2"/>
    </row>
    <row r="3" spans="1:7" ht="18.75">
      <c r="A3" s="86" t="s">
        <v>43</v>
      </c>
      <c r="B3" s="86"/>
      <c r="C3" s="86"/>
      <c r="D3" s="1"/>
      <c r="E3" s="1"/>
      <c r="F3" s="1"/>
      <c r="G3" s="2"/>
    </row>
    <row r="4" spans="1:7" ht="18.75">
      <c r="A4" s="86" t="s">
        <v>131</v>
      </c>
      <c r="B4" s="86"/>
      <c r="C4" s="86"/>
      <c r="D4" s="1"/>
      <c r="E4" s="1"/>
      <c r="F4" s="1"/>
      <c r="G4" s="2"/>
    </row>
    <row r="5" spans="1:7">
      <c r="A5" s="2"/>
      <c r="B5" s="2"/>
      <c r="C5" s="2"/>
      <c r="D5" s="2"/>
      <c r="E5" s="2"/>
      <c r="F5" s="2"/>
      <c r="G5" s="2"/>
    </row>
    <row r="6" spans="1:7" ht="20.25" customHeight="1">
      <c r="A6" s="91" t="s">
        <v>71</v>
      </c>
      <c r="B6" s="93" t="s">
        <v>45</v>
      </c>
      <c r="C6" s="94"/>
      <c r="D6" s="2"/>
    </row>
    <row r="7" spans="1:7" ht="19.5" customHeight="1">
      <c r="A7" s="92"/>
      <c r="B7" s="4">
        <v>2019</v>
      </c>
      <c r="C7" s="5" t="s">
        <v>132</v>
      </c>
      <c r="D7" s="2"/>
    </row>
    <row r="8" spans="1:7" ht="19.5" customHeight="1">
      <c r="A8" s="6">
        <v>1</v>
      </c>
      <c r="B8" s="7">
        <v>2</v>
      </c>
      <c r="C8" s="3">
        <v>3</v>
      </c>
      <c r="D8" s="2"/>
    </row>
    <row r="9" spans="1:7">
      <c r="A9" s="8" t="s">
        <v>46</v>
      </c>
      <c r="B9" s="9">
        <f>B42</f>
        <v>0</v>
      </c>
      <c r="C9" s="9">
        <v>1730553207.0999999</v>
      </c>
      <c r="D9" s="2"/>
    </row>
    <row r="10" spans="1:7">
      <c r="A10" s="10" t="s">
        <v>47</v>
      </c>
      <c r="B10" s="11">
        <f>B23</f>
        <v>0</v>
      </c>
      <c r="C10" s="11">
        <v>21773518.329999998</v>
      </c>
      <c r="D10" s="2"/>
    </row>
    <row r="11" spans="1:7">
      <c r="A11" s="10" t="s">
        <v>48</v>
      </c>
      <c r="B11" s="11"/>
      <c r="C11" s="11"/>
      <c r="D11" s="2"/>
    </row>
    <row r="12" spans="1:7">
      <c r="A12" s="12" t="s">
        <v>50</v>
      </c>
      <c r="B12" s="13"/>
      <c r="C12" s="13"/>
    </row>
    <row r="13" spans="1:7">
      <c r="A13" s="12" t="s">
        <v>51</v>
      </c>
      <c r="B13" s="13"/>
      <c r="C13" s="13"/>
    </row>
    <row r="14" spans="1:7">
      <c r="A14" s="12" t="s">
        <v>72</v>
      </c>
      <c r="B14" s="13"/>
      <c r="C14" s="13"/>
    </row>
    <row r="15" spans="1:7">
      <c r="A15" s="12" t="s">
        <v>73</v>
      </c>
      <c r="B15" s="13"/>
      <c r="C15" s="13"/>
    </row>
    <row r="16" spans="1:7">
      <c r="A16" s="10" t="s">
        <v>74</v>
      </c>
      <c r="B16" s="13"/>
      <c r="C16" s="13"/>
    </row>
    <row r="17" spans="1:5">
      <c r="A17" s="12" t="s">
        <v>75</v>
      </c>
      <c r="B17" s="13"/>
      <c r="C17" s="13"/>
      <c r="E17" s="33">
        <v>77467500</v>
      </c>
    </row>
    <row r="18" spans="1:5">
      <c r="A18" s="12" t="s">
        <v>76</v>
      </c>
      <c r="B18" s="13"/>
      <c r="C18" s="13"/>
      <c r="E18" s="33">
        <v>1732000</v>
      </c>
    </row>
    <row r="19" spans="1:5">
      <c r="A19" s="10" t="s">
        <v>77</v>
      </c>
      <c r="B19" s="13"/>
      <c r="C19" s="13"/>
    </row>
    <row r="20" spans="1:5">
      <c r="A20" s="12" t="s">
        <v>78</v>
      </c>
      <c r="B20" s="13"/>
      <c r="C20" s="13"/>
      <c r="E20" s="34">
        <f>E17+E18</f>
        <v>79199500</v>
      </c>
    </row>
    <row r="21" spans="1:5">
      <c r="A21" s="10" t="s">
        <v>79</v>
      </c>
      <c r="B21" s="13"/>
      <c r="C21" s="13">
        <v>17750868.329999998</v>
      </c>
    </row>
    <row r="22" spans="1:5">
      <c r="A22" s="10" t="s">
        <v>52</v>
      </c>
      <c r="B22" s="13"/>
      <c r="C22" s="13">
        <v>4022650</v>
      </c>
    </row>
    <row r="23" spans="1:5">
      <c r="A23" s="14" t="s">
        <v>80</v>
      </c>
      <c r="B23" s="15">
        <f>B21+B22</f>
        <v>0</v>
      </c>
      <c r="C23" s="15">
        <v>21773518.329999998</v>
      </c>
    </row>
    <row r="24" spans="1:5">
      <c r="A24" s="35"/>
      <c r="B24" s="11"/>
      <c r="C24" s="11"/>
    </row>
    <row r="25" spans="1:5">
      <c r="A25" s="10" t="s">
        <v>53</v>
      </c>
      <c r="B25" s="11">
        <f>B33</f>
        <v>0</v>
      </c>
      <c r="C25" s="11">
        <v>1708779688.77</v>
      </c>
    </row>
    <row r="26" spans="1:5">
      <c r="A26" s="12" t="s">
        <v>81</v>
      </c>
      <c r="B26" s="11"/>
      <c r="C26" s="11"/>
    </row>
    <row r="27" spans="1:5">
      <c r="A27" s="12" t="s">
        <v>82</v>
      </c>
      <c r="B27" s="13"/>
      <c r="C27" s="13">
        <v>4245951849</v>
      </c>
    </row>
    <row r="28" spans="1:5">
      <c r="A28" s="12" t="s">
        <v>83</v>
      </c>
      <c r="B28" s="13"/>
      <c r="C28" s="13"/>
    </row>
    <row r="29" spans="1:5">
      <c r="A29" s="12" t="s">
        <v>84</v>
      </c>
      <c r="B29" s="13"/>
      <c r="C29" s="13"/>
    </row>
    <row r="30" spans="1:5">
      <c r="A30" s="12" t="s">
        <v>85</v>
      </c>
      <c r="B30" s="13"/>
      <c r="C30" s="13"/>
    </row>
    <row r="31" spans="1:5">
      <c r="A31" s="12" t="s">
        <v>86</v>
      </c>
      <c r="B31" s="13"/>
      <c r="C31" s="13"/>
    </row>
    <row r="32" spans="1:5">
      <c r="A32" s="16" t="s">
        <v>87</v>
      </c>
      <c r="B32" s="13"/>
      <c r="C32" s="13">
        <v>-2537172160.23</v>
      </c>
    </row>
    <row r="33" spans="1:6">
      <c r="A33" s="14" t="s">
        <v>88</v>
      </c>
      <c r="B33" s="17">
        <f>B27+B32</f>
        <v>0</v>
      </c>
      <c r="C33" s="17">
        <v>1708779688.77</v>
      </c>
    </row>
    <row r="34" spans="1:6">
      <c r="A34" s="35"/>
      <c r="B34" s="18"/>
      <c r="C34" s="18"/>
    </row>
    <row r="35" spans="1:6">
      <c r="A35" s="10" t="s">
        <v>89</v>
      </c>
      <c r="B35" s="18"/>
      <c r="C35" s="18"/>
    </row>
    <row r="36" spans="1:6">
      <c r="A36" s="10" t="s">
        <v>90</v>
      </c>
      <c r="B36" s="18"/>
      <c r="C36" s="18"/>
    </row>
    <row r="37" spans="1:6">
      <c r="A37" s="12" t="s">
        <v>91</v>
      </c>
      <c r="B37" s="18"/>
      <c r="C37" s="18"/>
    </row>
    <row r="38" spans="1:6">
      <c r="A38" s="10" t="s">
        <v>92</v>
      </c>
      <c r="B38" s="18">
        <f>B39+B40</f>
        <v>0</v>
      </c>
      <c r="C38" s="18">
        <v>0</v>
      </c>
    </row>
    <row r="39" spans="1:6">
      <c r="A39" s="12" t="s">
        <v>93</v>
      </c>
      <c r="B39" s="36"/>
      <c r="C39" s="13">
        <v>19000000</v>
      </c>
    </row>
    <row r="40" spans="1:6">
      <c r="A40" s="12" t="s">
        <v>94</v>
      </c>
      <c r="B40" s="23">
        <f>-B39</f>
        <v>0</v>
      </c>
      <c r="C40" s="13">
        <v>-19000000</v>
      </c>
    </row>
    <row r="41" spans="1:6">
      <c r="A41" s="14" t="s">
        <v>95</v>
      </c>
      <c r="B41" s="17">
        <f>B38</f>
        <v>0</v>
      </c>
      <c r="C41" s="17">
        <v>0</v>
      </c>
    </row>
    <row r="42" spans="1:6">
      <c r="A42" s="19" t="s">
        <v>56</v>
      </c>
      <c r="B42" s="17">
        <f>B23+B33+B41</f>
        <v>0</v>
      </c>
      <c r="C42" s="17">
        <v>1730553207.0999999</v>
      </c>
    </row>
    <row r="43" spans="1:6">
      <c r="A43" s="10" t="s">
        <v>57</v>
      </c>
      <c r="B43" s="11">
        <f>B51</f>
        <v>0</v>
      </c>
      <c r="C43" s="11">
        <v>440580650</v>
      </c>
      <c r="E43" s="20"/>
      <c r="F43" s="21"/>
    </row>
    <row r="44" spans="1:6">
      <c r="A44" s="10" t="s">
        <v>96</v>
      </c>
      <c r="B44" s="11"/>
      <c r="C44" s="11"/>
      <c r="E44" s="20"/>
    </row>
    <row r="45" spans="1:6">
      <c r="A45" s="10" t="s">
        <v>97</v>
      </c>
      <c r="B45" s="11"/>
      <c r="C45" s="11"/>
      <c r="E45" s="20"/>
    </row>
    <row r="46" spans="1:6">
      <c r="A46" s="10" t="s">
        <v>98</v>
      </c>
      <c r="B46" s="11"/>
      <c r="C46" s="11"/>
      <c r="E46" s="20"/>
    </row>
    <row r="47" spans="1:6">
      <c r="A47" s="10" t="s">
        <v>99</v>
      </c>
      <c r="B47" s="11"/>
      <c r="C47" s="11"/>
      <c r="E47" s="20"/>
    </row>
    <row r="48" spans="1:6">
      <c r="A48" s="12" t="s">
        <v>100</v>
      </c>
      <c r="B48" s="13"/>
      <c r="C48" s="13">
        <v>433803306</v>
      </c>
      <c r="E48" s="20"/>
    </row>
    <row r="49" spans="1:5">
      <c r="A49" s="12" t="s">
        <v>101</v>
      </c>
      <c r="B49" s="13"/>
      <c r="C49" s="13">
        <v>6777344</v>
      </c>
      <c r="E49" s="20"/>
    </row>
    <row r="50" spans="1:5">
      <c r="A50" s="14" t="s">
        <v>102</v>
      </c>
      <c r="B50" s="15">
        <f>B48+B49</f>
        <v>0</v>
      </c>
      <c r="C50" s="15">
        <v>440580650</v>
      </c>
      <c r="E50" s="20"/>
    </row>
    <row r="51" spans="1:5">
      <c r="A51" s="19" t="s">
        <v>60</v>
      </c>
      <c r="B51" s="15">
        <f>B50</f>
        <v>0</v>
      </c>
      <c r="C51" s="15">
        <v>440580650</v>
      </c>
      <c r="E51" s="20"/>
    </row>
    <row r="52" spans="1:5">
      <c r="A52" s="10" t="s">
        <v>61</v>
      </c>
      <c r="B52" s="18">
        <f>B53</f>
        <v>0</v>
      </c>
      <c r="C52" s="18">
        <v>682913639.86000001</v>
      </c>
      <c r="E52" s="20"/>
    </row>
    <row r="53" spans="1:5">
      <c r="A53" s="10" t="s">
        <v>103</v>
      </c>
      <c r="B53" s="18">
        <f>B54</f>
        <v>0</v>
      </c>
      <c r="C53" s="18">
        <v>682913639.86000001</v>
      </c>
      <c r="E53" s="20"/>
    </row>
    <row r="54" spans="1:5">
      <c r="A54" s="37" t="s">
        <v>63</v>
      </c>
      <c r="B54" s="38"/>
      <c r="C54" s="38">
        <v>682913639.86000001</v>
      </c>
      <c r="E54" s="20"/>
    </row>
    <row r="55" spans="1:5">
      <c r="A55" s="39" t="s">
        <v>104</v>
      </c>
      <c r="B55" s="40"/>
      <c r="C55" s="40">
        <v>-16088797419.76</v>
      </c>
      <c r="E55" s="20"/>
    </row>
    <row r="56" spans="1:5">
      <c r="A56" s="10" t="s">
        <v>105</v>
      </c>
      <c r="B56" s="18">
        <f>B57</f>
        <v>0</v>
      </c>
      <c r="C56" s="18">
        <v>16695856337</v>
      </c>
      <c r="E56" s="20"/>
    </row>
    <row r="57" spans="1:5">
      <c r="A57" s="22" t="s">
        <v>106</v>
      </c>
      <c r="B57" s="23"/>
      <c r="C57" s="23">
        <v>16695856337</v>
      </c>
      <c r="E57" s="20"/>
    </row>
    <row r="58" spans="1:5">
      <c r="A58" s="22" t="s">
        <v>107</v>
      </c>
      <c r="B58" s="23">
        <f>-B57</f>
        <v>0</v>
      </c>
      <c r="C58" s="23">
        <v>-16695856337</v>
      </c>
      <c r="E58" s="20"/>
    </row>
    <row r="59" spans="1:5">
      <c r="A59" s="10" t="s">
        <v>108</v>
      </c>
      <c r="B59" s="18"/>
      <c r="C59" s="18"/>
      <c r="E59" s="20"/>
    </row>
    <row r="60" spans="1:5">
      <c r="A60" s="22" t="s">
        <v>109</v>
      </c>
      <c r="B60" s="23">
        <f>B57</f>
        <v>0</v>
      </c>
      <c r="C60" s="23">
        <v>16695856337</v>
      </c>
      <c r="E60" s="20"/>
    </row>
    <row r="61" spans="1:5">
      <c r="A61" s="14" t="s">
        <v>110</v>
      </c>
      <c r="B61" s="17">
        <f>B55+B57+B54</f>
        <v>0</v>
      </c>
      <c r="C61" s="17">
        <v>1289972557.0999999</v>
      </c>
    </row>
    <row r="62" spans="1:5">
      <c r="A62" s="19" t="s">
        <v>111</v>
      </c>
      <c r="B62" s="17">
        <f>B51+B61</f>
        <v>0</v>
      </c>
      <c r="C62" s="17">
        <v>1730553207.0999999</v>
      </c>
    </row>
    <row r="63" spans="1:5">
      <c r="A63" s="26"/>
      <c r="B63" s="27"/>
      <c r="C63" s="28"/>
    </row>
    <row r="64" spans="1:5">
      <c r="B64" s="34"/>
    </row>
    <row r="65" spans="1:8">
      <c r="B65" s="90" t="s">
        <v>112</v>
      </c>
      <c r="C65" s="90"/>
      <c r="D65" s="87"/>
      <c r="E65" s="87"/>
      <c r="F65" s="87"/>
    </row>
    <row r="66" spans="1:8">
      <c r="B66" s="90" t="s">
        <v>67</v>
      </c>
      <c r="C66" s="90"/>
      <c r="D66" s="84"/>
      <c r="E66" s="84"/>
      <c r="F66" s="84"/>
      <c r="G66" s="29"/>
      <c r="H66" s="29"/>
    </row>
    <row r="67" spans="1:8">
      <c r="B67" s="90" t="s">
        <v>39</v>
      </c>
      <c r="C67" s="90"/>
      <c r="D67" s="84"/>
      <c r="E67" s="84"/>
      <c r="F67" s="84"/>
      <c r="G67" s="29"/>
      <c r="H67" s="29"/>
    </row>
    <row r="68" spans="1:8">
      <c r="D68" s="29"/>
      <c r="E68" s="29"/>
      <c r="F68" s="30"/>
      <c r="G68" s="30"/>
      <c r="H68" s="30"/>
    </row>
    <row r="69" spans="1:8">
      <c r="D69" s="29"/>
      <c r="E69" s="29"/>
      <c r="F69" s="30"/>
      <c r="G69" s="30"/>
      <c r="H69" s="30"/>
    </row>
    <row r="70" spans="1:8">
      <c r="A70" s="87"/>
      <c r="B70" s="87"/>
      <c r="C70" s="87"/>
      <c r="D70" s="31"/>
      <c r="E70" s="31"/>
      <c r="F70" s="30"/>
      <c r="G70" s="30"/>
      <c r="H70" s="30"/>
    </row>
    <row r="71" spans="1:8">
      <c r="A71" s="29"/>
      <c r="B71" s="85" t="s">
        <v>68</v>
      </c>
      <c r="C71" s="85"/>
      <c r="D71" s="31"/>
      <c r="E71" s="31"/>
      <c r="F71" s="30"/>
      <c r="G71" s="30"/>
      <c r="H71" s="30"/>
    </row>
    <row r="72" spans="1:8">
      <c r="A72" s="29"/>
      <c r="B72" s="84" t="s">
        <v>69</v>
      </c>
      <c r="C72" s="84"/>
      <c r="D72" s="85"/>
      <c r="E72" s="85"/>
      <c r="F72" s="85"/>
      <c r="G72" s="32"/>
      <c r="H72" s="32"/>
    </row>
    <row r="73" spans="1:8">
      <c r="A73" s="29"/>
      <c r="B73" s="84" t="s">
        <v>70</v>
      </c>
      <c r="C73" s="84"/>
      <c r="D73" s="84"/>
      <c r="E73" s="84"/>
      <c r="F73" s="84"/>
      <c r="G73" s="29"/>
      <c r="H73" s="29"/>
    </row>
    <row r="74" spans="1:8">
      <c r="A74" s="31"/>
      <c r="B74" s="31"/>
      <c r="C74" s="30"/>
    </row>
    <row r="75" spans="1:8">
      <c r="A75" s="31"/>
      <c r="B75" s="31"/>
      <c r="C75" s="30"/>
    </row>
    <row r="76" spans="1:8">
      <c r="A76" s="85"/>
      <c r="B76" s="85"/>
      <c r="C76" s="85"/>
    </row>
    <row r="77" spans="1:8">
      <c r="A77" s="84"/>
      <c r="B77" s="84"/>
      <c r="C77" s="84"/>
    </row>
    <row r="78" spans="1:8">
      <c r="A78" s="84"/>
      <c r="B78" s="84"/>
      <c r="C78" s="84"/>
    </row>
  </sheetData>
  <mergeCells count="21">
    <mergeCell ref="A1:C1"/>
    <mergeCell ref="A2:C2"/>
    <mergeCell ref="A3:C3"/>
    <mergeCell ref="A4:C4"/>
    <mergeCell ref="B6:C6"/>
    <mergeCell ref="D72:F72"/>
    <mergeCell ref="B73:C73"/>
    <mergeCell ref="D73:F73"/>
    <mergeCell ref="B65:C65"/>
    <mergeCell ref="D65:F65"/>
    <mergeCell ref="B66:C66"/>
    <mergeCell ref="D66:F66"/>
    <mergeCell ref="B67:C67"/>
    <mergeCell ref="D67:F67"/>
    <mergeCell ref="A76:C76"/>
    <mergeCell ref="A77:C77"/>
    <mergeCell ref="A78:C78"/>
    <mergeCell ref="A6:A7"/>
    <mergeCell ref="A70:C70"/>
    <mergeCell ref="B71:C71"/>
    <mergeCell ref="B72:C72"/>
  </mergeCells>
  <pageMargins left="0.70763888888888904" right="0.70763888888888904" top="0.74791666666666701" bottom="0.74791666666666701" header="0.31388888888888899" footer="0.31388888888888899"/>
  <pageSetup paperSize="9" scale="9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84"/>
  <sheetViews>
    <sheetView zoomScale="115" zoomScaleNormal="115" workbookViewId="0">
      <selection activeCell="C41" sqref="C41"/>
    </sheetView>
  </sheetViews>
  <sheetFormatPr defaultColWidth="9" defaultRowHeight="15"/>
  <cols>
    <col min="1" max="1" width="44.7109375" customWidth="1"/>
    <col min="2" max="2" width="22" customWidth="1"/>
    <col min="3" max="3" width="22.28515625" customWidth="1"/>
    <col min="4" max="4" width="21.5703125" customWidth="1"/>
    <col min="5" max="5" width="15.5703125" customWidth="1"/>
    <col min="6" max="6" width="22" customWidth="1"/>
    <col min="8" max="8" width="19" customWidth="1"/>
    <col min="9" max="9" width="15.42578125" customWidth="1"/>
  </cols>
  <sheetData>
    <row r="1" spans="1:7" ht="18.75">
      <c r="A1" s="86" t="s">
        <v>0</v>
      </c>
      <c r="B1" s="86"/>
      <c r="C1" s="86"/>
      <c r="D1" s="1"/>
      <c r="E1" s="1"/>
      <c r="F1" s="1"/>
      <c r="G1" s="2"/>
    </row>
    <row r="2" spans="1:7" ht="18.75">
      <c r="A2" s="86" t="s">
        <v>42</v>
      </c>
      <c r="B2" s="86"/>
      <c r="C2" s="86"/>
      <c r="D2" s="1"/>
      <c r="E2" s="1"/>
      <c r="F2" s="1"/>
      <c r="G2" s="2"/>
    </row>
    <row r="3" spans="1:7" ht="18.75">
      <c r="A3" s="86" t="s">
        <v>43</v>
      </c>
      <c r="B3" s="86"/>
      <c r="C3" s="86"/>
      <c r="D3" s="1"/>
      <c r="E3" s="1"/>
      <c r="F3" s="1"/>
      <c r="G3" s="2"/>
    </row>
    <row r="4" spans="1:7" ht="18.75">
      <c r="A4" s="86" t="s">
        <v>113</v>
      </c>
      <c r="B4" s="86"/>
      <c r="C4" s="86"/>
      <c r="D4" s="1"/>
      <c r="E4" s="1"/>
      <c r="F4" s="1"/>
      <c r="G4" s="2"/>
    </row>
    <row r="5" spans="1:7">
      <c r="A5" s="2"/>
      <c r="B5" s="2"/>
      <c r="C5" s="2"/>
      <c r="D5" s="2"/>
      <c r="E5" s="2"/>
      <c r="F5" s="2"/>
      <c r="G5" s="2"/>
    </row>
    <row r="6" spans="1:7" ht="20.25" customHeight="1">
      <c r="A6" s="91" t="s">
        <v>71</v>
      </c>
      <c r="B6" s="93" t="s">
        <v>45</v>
      </c>
      <c r="C6" s="94"/>
      <c r="D6" s="2"/>
    </row>
    <row r="7" spans="1:7" ht="19.5" customHeight="1">
      <c r="A7" s="92"/>
      <c r="B7" s="4">
        <v>2016</v>
      </c>
      <c r="C7" s="5" t="s">
        <v>114</v>
      </c>
      <c r="D7" s="2"/>
    </row>
    <row r="8" spans="1:7" ht="19.5" customHeight="1">
      <c r="A8" s="6">
        <v>1</v>
      </c>
      <c r="B8" s="7">
        <v>2</v>
      </c>
      <c r="C8" s="3">
        <v>3</v>
      </c>
      <c r="D8" s="2"/>
    </row>
    <row r="9" spans="1:7">
      <c r="A9" s="8" t="s">
        <v>46</v>
      </c>
      <c r="B9" s="9">
        <f>B39</f>
        <v>1124167582.5699999</v>
      </c>
      <c r="C9" s="9">
        <f>C39</f>
        <v>1257656621.29</v>
      </c>
      <c r="D9" s="2"/>
    </row>
    <row r="10" spans="1:7">
      <c r="A10" s="10" t="s">
        <v>47</v>
      </c>
      <c r="B10" s="11">
        <f>B23</f>
        <v>60336554</v>
      </c>
      <c r="C10" s="11">
        <f>C23</f>
        <v>22573282</v>
      </c>
      <c r="D10" s="2"/>
    </row>
    <row r="11" spans="1:7">
      <c r="A11" s="10" t="s">
        <v>48</v>
      </c>
      <c r="B11" s="11"/>
      <c r="C11" s="11"/>
      <c r="D11" s="2"/>
    </row>
    <row r="12" spans="1:7">
      <c r="A12" s="12" t="s">
        <v>50</v>
      </c>
      <c r="B12" s="13"/>
      <c r="C12" s="13"/>
    </row>
    <row r="13" spans="1:7">
      <c r="A13" s="12" t="s">
        <v>51</v>
      </c>
      <c r="B13" s="13"/>
      <c r="C13" s="13"/>
    </row>
    <row r="14" spans="1:7">
      <c r="A14" s="12" t="s">
        <v>72</v>
      </c>
      <c r="B14" s="13"/>
      <c r="C14" s="13"/>
    </row>
    <row r="15" spans="1:7">
      <c r="A15" s="12" t="s">
        <v>73</v>
      </c>
      <c r="B15" s="13"/>
      <c r="C15" s="13"/>
    </row>
    <row r="16" spans="1:7">
      <c r="A16" s="10" t="s">
        <v>74</v>
      </c>
      <c r="B16" s="13"/>
      <c r="C16" s="13"/>
    </row>
    <row r="17" spans="1:3">
      <c r="A17" s="12" t="s">
        <v>75</v>
      </c>
      <c r="B17" s="13"/>
      <c r="C17" s="13"/>
    </row>
    <row r="18" spans="1:3">
      <c r="A18" s="12" t="s">
        <v>76</v>
      </c>
      <c r="B18" s="13"/>
      <c r="C18" s="13"/>
    </row>
    <row r="19" spans="1:3">
      <c r="A19" s="10" t="s">
        <v>77</v>
      </c>
      <c r="B19" s="13"/>
      <c r="C19" s="13"/>
    </row>
    <row r="20" spans="1:3">
      <c r="A20" s="12" t="s">
        <v>78</v>
      </c>
      <c r="B20" s="13"/>
      <c r="C20" s="13"/>
    </row>
    <row r="21" spans="1:3">
      <c r="A21" s="10" t="s">
        <v>79</v>
      </c>
      <c r="B21" s="13">
        <v>57343029</v>
      </c>
      <c r="C21" s="13">
        <v>20692407</v>
      </c>
    </row>
    <row r="22" spans="1:3">
      <c r="A22" s="10" t="s">
        <v>52</v>
      </c>
      <c r="B22" s="13">
        <v>2993525</v>
      </c>
      <c r="C22" s="13">
        <v>1880875</v>
      </c>
    </row>
    <row r="23" spans="1:3">
      <c r="A23" s="14" t="s">
        <v>80</v>
      </c>
      <c r="B23" s="15">
        <f>B21+B22</f>
        <v>60336554</v>
      </c>
      <c r="C23" s="15">
        <f>C21+C22</f>
        <v>22573282</v>
      </c>
    </row>
    <row r="24" spans="1:3">
      <c r="A24" s="10" t="s">
        <v>53</v>
      </c>
      <c r="B24" s="11">
        <f>B32</f>
        <v>1063831028.5700001</v>
      </c>
      <c r="C24" s="11">
        <f>C32</f>
        <v>1235083339.29</v>
      </c>
    </row>
    <row r="25" spans="1:3">
      <c r="A25" s="12" t="s">
        <v>81</v>
      </c>
      <c r="B25" s="11"/>
      <c r="C25" s="11"/>
    </row>
    <row r="26" spans="1:3">
      <c r="A26" s="12" t="s">
        <v>82</v>
      </c>
      <c r="B26" s="13">
        <v>2848542090</v>
      </c>
      <c r="C26" s="13">
        <v>2692100090</v>
      </c>
    </row>
    <row r="27" spans="1:3">
      <c r="A27" s="12" t="s">
        <v>83</v>
      </c>
      <c r="B27" s="13"/>
      <c r="C27" s="13"/>
    </row>
    <row r="28" spans="1:3">
      <c r="A28" s="12" t="s">
        <v>84</v>
      </c>
      <c r="B28" s="13"/>
      <c r="C28" s="13"/>
    </row>
    <row r="29" spans="1:3">
      <c r="A29" s="12" t="s">
        <v>85</v>
      </c>
      <c r="B29" s="13"/>
      <c r="C29" s="13"/>
    </row>
    <row r="30" spans="1:3">
      <c r="A30" s="12" t="s">
        <v>86</v>
      </c>
      <c r="B30" s="13"/>
      <c r="C30" s="13"/>
    </row>
    <row r="31" spans="1:3">
      <c r="A31" s="16" t="s">
        <v>87</v>
      </c>
      <c r="B31" s="13">
        <v>-1784711061.4300001</v>
      </c>
      <c r="C31" s="13">
        <v>-1457016750.71</v>
      </c>
    </row>
    <row r="32" spans="1:3">
      <c r="A32" s="14" t="s">
        <v>88</v>
      </c>
      <c r="B32" s="17">
        <f>B26+B31</f>
        <v>1063831028.5700001</v>
      </c>
      <c r="C32" s="17">
        <f>C26+C31</f>
        <v>1235083339.29</v>
      </c>
    </row>
    <row r="33" spans="1:6">
      <c r="A33" s="10" t="s">
        <v>89</v>
      </c>
      <c r="B33" s="18"/>
      <c r="C33" s="18"/>
    </row>
    <row r="34" spans="1:6">
      <c r="A34" s="10" t="s">
        <v>90</v>
      </c>
      <c r="B34" s="18"/>
      <c r="C34" s="18"/>
    </row>
    <row r="35" spans="1:6">
      <c r="A35" s="12" t="s">
        <v>91</v>
      </c>
      <c r="B35" s="18"/>
      <c r="C35" s="18"/>
    </row>
    <row r="36" spans="1:6">
      <c r="A36" s="10" t="s">
        <v>92</v>
      </c>
      <c r="B36" s="18"/>
      <c r="C36" s="18"/>
    </row>
    <row r="37" spans="1:6">
      <c r="A37" s="12" t="s">
        <v>115</v>
      </c>
      <c r="B37" s="18"/>
      <c r="C37" s="18"/>
    </row>
    <row r="38" spans="1:6">
      <c r="A38" s="14" t="s">
        <v>95</v>
      </c>
      <c r="B38" s="17">
        <v>0</v>
      </c>
      <c r="C38" s="17">
        <v>0</v>
      </c>
    </row>
    <row r="39" spans="1:6">
      <c r="A39" s="19" t="s">
        <v>56</v>
      </c>
      <c r="B39" s="17">
        <f>B23+B32+B38</f>
        <v>1124167582.5699999</v>
      </c>
      <c r="C39" s="17">
        <f>C23+C32+C38</f>
        <v>1257656621.29</v>
      </c>
    </row>
    <row r="40" spans="1:6">
      <c r="A40" s="10" t="s">
        <v>57</v>
      </c>
      <c r="B40" s="11">
        <f>B47</f>
        <v>323829615</v>
      </c>
      <c r="C40" s="11">
        <f>C47</f>
        <v>311596111</v>
      </c>
      <c r="E40" s="20"/>
      <c r="F40" s="21"/>
    </row>
    <row r="41" spans="1:6">
      <c r="A41" s="10" t="s">
        <v>96</v>
      </c>
      <c r="B41" s="11"/>
      <c r="C41" s="11"/>
      <c r="E41" s="20"/>
    </row>
    <row r="42" spans="1:6">
      <c r="A42" s="10" t="s">
        <v>97</v>
      </c>
      <c r="B42" s="11"/>
      <c r="C42" s="11"/>
      <c r="E42" s="20"/>
    </row>
    <row r="43" spans="1:6">
      <c r="A43" s="10" t="s">
        <v>98</v>
      </c>
      <c r="B43" s="11"/>
      <c r="C43" s="11"/>
      <c r="E43" s="20"/>
    </row>
    <row r="44" spans="1:6">
      <c r="A44" s="10" t="s">
        <v>99</v>
      </c>
      <c r="B44" s="11"/>
      <c r="C44" s="11"/>
      <c r="E44" s="20"/>
    </row>
    <row r="45" spans="1:6">
      <c r="A45" s="12" t="s">
        <v>100</v>
      </c>
      <c r="B45" s="13">
        <v>318501240</v>
      </c>
      <c r="C45" s="13">
        <v>306245892</v>
      </c>
      <c r="E45" s="20"/>
    </row>
    <row r="46" spans="1:6">
      <c r="A46" s="12" t="s">
        <v>101</v>
      </c>
      <c r="B46" s="13">
        <v>5328375</v>
      </c>
      <c r="C46" s="13">
        <v>5350219</v>
      </c>
      <c r="E46" s="20"/>
    </row>
    <row r="47" spans="1:6">
      <c r="A47" s="14" t="s">
        <v>102</v>
      </c>
      <c r="B47" s="15">
        <f>B45+B46</f>
        <v>323829615</v>
      </c>
      <c r="C47" s="15">
        <f>C45+C46</f>
        <v>311596111</v>
      </c>
      <c r="E47" s="20"/>
    </row>
    <row r="48" spans="1:6">
      <c r="A48" s="19" t="s">
        <v>60</v>
      </c>
      <c r="B48" s="15">
        <f>B47</f>
        <v>323829615</v>
      </c>
      <c r="C48" s="15">
        <f>C47</f>
        <v>311596111</v>
      </c>
      <c r="E48" s="20"/>
    </row>
    <row r="49" spans="1:5">
      <c r="A49" s="10" t="s">
        <v>61</v>
      </c>
      <c r="B49" s="18">
        <f>B50</f>
        <v>800337967.57000005</v>
      </c>
      <c r="C49" s="11">
        <v>946060510.28999996</v>
      </c>
      <c r="E49" s="20"/>
    </row>
    <row r="50" spans="1:5">
      <c r="A50" s="10" t="s">
        <v>103</v>
      </c>
      <c r="B50" s="18">
        <v>800337967.57000005</v>
      </c>
      <c r="C50" s="18">
        <f>C49</f>
        <v>946060510.28999996</v>
      </c>
      <c r="E50" s="20"/>
    </row>
    <row r="51" spans="1:5">
      <c r="A51" s="22" t="s">
        <v>63</v>
      </c>
      <c r="B51" s="23">
        <v>909959835.27999997</v>
      </c>
      <c r="C51" s="23">
        <v>728428237</v>
      </c>
      <c r="E51" s="20"/>
    </row>
    <row r="52" spans="1:5">
      <c r="A52" s="22" t="s">
        <v>104</v>
      </c>
      <c r="B52" s="23">
        <v>-13724152435.709999</v>
      </c>
      <c r="C52" s="13">
        <v>-13945052159.709999</v>
      </c>
      <c r="E52" s="20"/>
    </row>
    <row r="53" spans="1:5">
      <c r="A53" s="10" t="s">
        <v>105</v>
      </c>
      <c r="B53" s="18">
        <f>B54</f>
        <v>13614530568</v>
      </c>
      <c r="C53" s="11">
        <f>C54</f>
        <v>14162684433</v>
      </c>
      <c r="E53" s="20"/>
    </row>
    <row r="54" spans="1:5">
      <c r="A54" s="22" t="s">
        <v>106</v>
      </c>
      <c r="B54" s="23">
        <f>13614530568</f>
        <v>13614530568</v>
      </c>
      <c r="C54" s="13">
        <v>14162684433</v>
      </c>
      <c r="E54" s="20"/>
    </row>
    <row r="55" spans="1:5">
      <c r="A55" s="22" t="s">
        <v>107</v>
      </c>
      <c r="B55" s="23">
        <v>-13614530568</v>
      </c>
      <c r="C55" s="13">
        <f>-C54</f>
        <v>-14162684433</v>
      </c>
      <c r="E55" s="20"/>
    </row>
    <row r="56" spans="1:5">
      <c r="A56" s="10" t="s">
        <v>108</v>
      </c>
      <c r="B56" s="18"/>
      <c r="C56" s="13"/>
      <c r="E56" s="20"/>
    </row>
    <row r="57" spans="1:5">
      <c r="A57" s="22" t="s">
        <v>109</v>
      </c>
      <c r="B57" s="23">
        <f>13614530568</f>
        <v>13614530568</v>
      </c>
      <c r="C57" s="13">
        <v>14162684433</v>
      </c>
      <c r="E57" s="20"/>
    </row>
    <row r="58" spans="1:5">
      <c r="A58" s="10" t="s">
        <v>116</v>
      </c>
      <c r="B58" s="18"/>
      <c r="C58" s="11"/>
      <c r="E58" s="20"/>
    </row>
    <row r="59" spans="1:5">
      <c r="A59" s="22" t="s">
        <v>117</v>
      </c>
      <c r="B59" s="18"/>
      <c r="C59" s="11"/>
      <c r="E59" s="20"/>
    </row>
    <row r="60" spans="1:5">
      <c r="A60" s="22" t="s">
        <v>118</v>
      </c>
      <c r="B60" s="18"/>
      <c r="C60" s="11"/>
      <c r="E60" s="20"/>
    </row>
    <row r="61" spans="1:5">
      <c r="A61" s="22" t="s">
        <v>119</v>
      </c>
      <c r="B61" s="18"/>
      <c r="C61" s="11"/>
      <c r="E61" s="20"/>
    </row>
    <row r="62" spans="1:5">
      <c r="A62" s="22" t="s">
        <v>120</v>
      </c>
      <c r="B62" s="18"/>
      <c r="C62" s="11"/>
      <c r="E62" s="20"/>
    </row>
    <row r="63" spans="1:5" ht="29.25" customHeight="1">
      <c r="A63" s="24" t="s">
        <v>121</v>
      </c>
      <c r="B63" s="18"/>
      <c r="C63" s="11"/>
      <c r="E63" s="20"/>
    </row>
    <row r="64" spans="1:5">
      <c r="A64" s="10" t="s">
        <v>122</v>
      </c>
      <c r="B64" s="18"/>
      <c r="C64" s="11"/>
      <c r="E64" s="20"/>
    </row>
    <row r="65" spans="1:8">
      <c r="A65" s="22" t="s">
        <v>123</v>
      </c>
      <c r="B65" s="18"/>
      <c r="C65" s="11"/>
      <c r="E65" s="20"/>
    </row>
    <row r="66" spans="1:8">
      <c r="A66" s="22" t="s">
        <v>124</v>
      </c>
      <c r="B66" s="18"/>
      <c r="C66" s="11"/>
      <c r="E66" s="20"/>
    </row>
    <row r="67" spans="1:8">
      <c r="A67" s="14" t="s">
        <v>110</v>
      </c>
      <c r="B67" s="17">
        <f>B32-B48</f>
        <v>740001413.57000005</v>
      </c>
      <c r="C67" s="17">
        <f>C32-C48</f>
        <v>923487228.28999996</v>
      </c>
    </row>
    <row r="68" spans="1:8">
      <c r="A68" s="19" t="s">
        <v>111</v>
      </c>
      <c r="B68" s="17">
        <f>B48+B67</f>
        <v>1063831028.5700001</v>
      </c>
      <c r="C68" s="25"/>
    </row>
    <row r="69" spans="1:8">
      <c r="A69" s="26"/>
      <c r="B69" s="27"/>
      <c r="C69" s="28"/>
    </row>
    <row r="71" spans="1:8">
      <c r="B71" s="90" t="s">
        <v>125</v>
      </c>
      <c r="C71" s="90"/>
      <c r="D71" s="87"/>
      <c r="E71" s="87"/>
      <c r="F71" s="87"/>
    </row>
    <row r="72" spans="1:8">
      <c r="B72" s="90" t="s">
        <v>126</v>
      </c>
      <c r="C72" s="90"/>
      <c r="D72" s="84"/>
      <c r="E72" s="84"/>
      <c r="F72" s="84"/>
      <c r="G72" s="29"/>
      <c r="H72" s="29"/>
    </row>
    <row r="73" spans="1:8">
      <c r="B73" s="90" t="s">
        <v>39</v>
      </c>
      <c r="C73" s="90"/>
      <c r="D73" s="84"/>
      <c r="E73" s="84"/>
      <c r="F73" s="84"/>
      <c r="G73" s="29"/>
      <c r="H73" s="29"/>
    </row>
    <row r="74" spans="1:8">
      <c r="D74" s="29"/>
      <c r="E74" s="29"/>
      <c r="F74" s="30"/>
      <c r="G74" s="30"/>
      <c r="H74" s="30"/>
    </row>
    <row r="75" spans="1:8">
      <c r="D75" s="29"/>
      <c r="E75" s="29"/>
      <c r="F75" s="30"/>
      <c r="G75" s="30"/>
      <c r="H75" s="30"/>
    </row>
    <row r="76" spans="1:8">
      <c r="A76" s="87"/>
      <c r="B76" s="87"/>
      <c r="C76" s="87"/>
      <c r="D76" s="31"/>
      <c r="E76" s="31"/>
      <c r="F76" s="30"/>
      <c r="G76" s="30"/>
      <c r="H76" s="30"/>
    </row>
    <row r="77" spans="1:8">
      <c r="A77" s="29"/>
      <c r="B77" s="85" t="s">
        <v>127</v>
      </c>
      <c r="C77" s="85"/>
      <c r="D77" s="31"/>
      <c r="E77" s="31"/>
      <c r="F77" s="30"/>
      <c r="G77" s="30"/>
      <c r="H77" s="30"/>
    </row>
    <row r="78" spans="1:8">
      <c r="A78" s="29"/>
      <c r="B78" s="84" t="s">
        <v>69</v>
      </c>
      <c r="C78" s="84"/>
      <c r="D78" s="85"/>
      <c r="E78" s="85"/>
      <c r="F78" s="85"/>
      <c r="G78" s="32"/>
      <c r="H78" s="32"/>
    </row>
    <row r="79" spans="1:8">
      <c r="A79" s="29"/>
      <c r="B79" s="84" t="s">
        <v>128</v>
      </c>
      <c r="C79" s="84"/>
      <c r="D79" s="84"/>
      <c r="E79" s="84"/>
      <c r="F79" s="84"/>
      <c r="G79" s="29"/>
      <c r="H79" s="29"/>
    </row>
    <row r="80" spans="1:8">
      <c r="A80" s="31"/>
      <c r="B80" s="31"/>
      <c r="C80" s="30"/>
    </row>
    <row r="81" spans="1:3">
      <c r="A81" s="31"/>
      <c r="B81" s="31"/>
      <c r="C81" s="30"/>
    </row>
    <row r="82" spans="1:3">
      <c r="A82" s="85"/>
      <c r="B82" s="85"/>
      <c r="C82" s="85"/>
    </row>
    <row r="83" spans="1:3">
      <c r="A83" s="84"/>
      <c r="B83" s="84"/>
      <c r="C83" s="84"/>
    </row>
    <row r="84" spans="1:3">
      <c r="A84" s="84"/>
      <c r="B84" s="84"/>
      <c r="C84" s="84"/>
    </row>
  </sheetData>
  <mergeCells count="21">
    <mergeCell ref="A1:C1"/>
    <mergeCell ref="A2:C2"/>
    <mergeCell ref="A3:C3"/>
    <mergeCell ref="A4:C4"/>
    <mergeCell ref="B6:C6"/>
    <mergeCell ref="D78:F78"/>
    <mergeCell ref="B79:C79"/>
    <mergeCell ref="D79:F79"/>
    <mergeCell ref="B71:C71"/>
    <mergeCell ref="D71:F71"/>
    <mergeCell ref="B72:C72"/>
    <mergeCell ref="D72:F72"/>
    <mergeCell ref="B73:C73"/>
    <mergeCell ref="D73:F73"/>
    <mergeCell ref="A82:C82"/>
    <mergeCell ref="A83:C83"/>
    <mergeCell ref="A84:C84"/>
    <mergeCell ref="A6:A7"/>
    <mergeCell ref="A76:C76"/>
    <mergeCell ref="B77:C77"/>
    <mergeCell ref="B78:C78"/>
  </mergeCells>
  <pageMargins left="0.70763888888888904" right="0.70763888888888904" top="0.74791666666666701" bottom="0.74791666666666701" header="0.31388888888888899" footer="0.31388888888888899"/>
  <pageSetup paperSize="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LO</vt:lpstr>
      <vt:lpstr>NERACA RINGKAS</vt:lpstr>
      <vt:lpstr>LO (2)</vt:lpstr>
      <vt:lpstr>NERACA RINGKAS (2)</vt:lpstr>
      <vt:lpstr>NERACA RINGKAS (3)</vt:lpstr>
      <vt:lpstr>Sheet2</vt:lpstr>
      <vt:lpstr>Sheet3</vt:lpstr>
      <vt:lpstr>'LO (2)'!Print_Area</vt:lpstr>
      <vt:lpstr>'NERACA RINGKAS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pro</dc:creator>
  <cp:lastModifiedBy>arii</cp:lastModifiedBy>
  <cp:lastPrinted>2019-01-16T06:49:00Z</cp:lastPrinted>
  <dcterms:created xsi:type="dcterms:W3CDTF">2015-08-25T06:15:00Z</dcterms:created>
  <dcterms:modified xsi:type="dcterms:W3CDTF">2019-07-02T09:31:51Z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1033-10.2.0.7587</vt:lpwstr>
  </property>
</Properties>
</file>