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fc7395fa9160b67/Documents/ARI 2022/LAPORAN SEMESTER I 2022 SATPOL PP/"/>
    </mc:Choice>
  </mc:AlternateContent>
  <xr:revisionPtr revIDLastSave="11" documentId="11_6FFDF3DD6354F9E41BAD89EC18415FE2A58036A7" xr6:coauthVersionLast="47" xr6:coauthVersionMax="47" xr10:uidLastSave="{C28B0B52-3916-4BCC-92DF-C4A1306A6E3C}"/>
  <bookViews>
    <workbookView xWindow="-110" yWindow="-110" windowWidth="19420" windowHeight="10300" activeTab="1" xr2:uid="{00000000-000D-0000-FFFF-FFFF00000000}"/>
  </bookViews>
  <sheets>
    <sheet name="Tahun 2016 (LRA 13)" sheetId="4" r:id="rId1"/>
    <sheet name="Tahun 2019LRA64)" sheetId="5" r:id="rId2"/>
    <sheet name="Sheet2" sheetId="2" r:id="rId3"/>
    <sheet name="Sheet3" sheetId="3" r:id="rId4"/>
  </sheets>
  <definedNames>
    <definedName name="_xlnm.Print_Area" localSheetId="1">'Tahun 2019LRA64)'!$A$1:$G$41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6" i="5" l="1"/>
  <c r="F21" i="5"/>
  <c r="F20" i="5"/>
  <c r="C19" i="5" l="1"/>
  <c r="C24" i="5"/>
  <c r="F24" i="4" l="1"/>
  <c r="E24" i="4"/>
  <c r="D23" i="4"/>
  <c r="C23" i="4"/>
  <c r="E26" i="5"/>
  <c r="F24" i="5"/>
  <c r="D24" i="5"/>
  <c r="C30" i="5"/>
  <c r="E21" i="5"/>
  <c r="E20" i="5"/>
  <c r="F19" i="5"/>
  <c r="D19" i="5"/>
  <c r="D22" i="5" s="1"/>
  <c r="H26" i="4"/>
  <c r="F26" i="4"/>
  <c r="E26" i="4"/>
  <c r="H25" i="4"/>
  <c r="F25" i="4"/>
  <c r="E25" i="4"/>
  <c r="H21" i="4"/>
  <c r="F21" i="4"/>
  <c r="F20" i="4" s="1"/>
  <c r="E21" i="4"/>
  <c r="E20" i="4" s="1"/>
  <c r="D20" i="4"/>
  <c r="C20" i="4"/>
  <c r="F22" i="5" l="1"/>
  <c r="F18" i="5"/>
  <c r="F23" i="4"/>
  <c r="I19" i="4" s="1"/>
  <c r="F31" i="5"/>
  <c r="E23" i="4"/>
  <c r="C19" i="4"/>
  <c r="H23" i="4"/>
  <c r="D19" i="4"/>
  <c r="D27" i="4" s="1"/>
  <c r="D28" i="4" s="1"/>
  <c r="D30" i="5"/>
  <c r="E30" i="5" s="1"/>
  <c r="F30" i="5"/>
  <c r="D18" i="5"/>
  <c r="D31" i="5"/>
  <c r="C31" i="5"/>
  <c r="E24" i="5"/>
  <c r="C22" i="5"/>
  <c r="E22" i="5" s="1"/>
  <c r="C18" i="5"/>
  <c r="E19" i="5"/>
  <c r="F19" i="4" l="1"/>
  <c r="H19" i="4"/>
  <c r="C27" i="4"/>
  <c r="C28" i="4" s="1"/>
  <c r="F28" i="4" s="1"/>
  <c r="E19" i="4"/>
  <c r="E27" i="4" s="1"/>
  <c r="E28" i="4" s="1"/>
  <c r="E31" i="5"/>
  <c r="E18" i="5"/>
  <c r="F27" i="4" l="1"/>
</calcChain>
</file>

<file path=xl/sharedStrings.xml><?xml version="1.0" encoding="utf-8"?>
<sst xmlns="http://schemas.openxmlformats.org/spreadsheetml/2006/main" count="150" uniqueCount="66">
  <si>
    <t>PEMERINTAH PROVINSI SUMATERA BARAT</t>
  </si>
  <si>
    <t>URAIAN</t>
  </si>
  <si>
    <t>%</t>
  </si>
  <si>
    <t>SISA ANGGARAN</t>
  </si>
  <si>
    <t>PENDAPATAN</t>
  </si>
  <si>
    <t>-</t>
  </si>
  <si>
    <t>4.1</t>
  </si>
  <si>
    <t>PENDAPATAN ASLI DAERAH</t>
  </si>
  <si>
    <t>4.1.1</t>
  </si>
  <si>
    <t>Pajak Daerah</t>
  </si>
  <si>
    <t>4.1.2</t>
  </si>
  <si>
    <t>Retribusi Daerah</t>
  </si>
  <si>
    <t>4.1.3</t>
  </si>
  <si>
    <t>Hasil Pengelolaan Kekayaan Daerah Yang Dipisahkan</t>
  </si>
  <si>
    <t>4.1.4</t>
  </si>
  <si>
    <t>Lain - lain PAD yang Sah</t>
  </si>
  <si>
    <t>BELANJA</t>
  </si>
  <si>
    <t>5.1</t>
  </si>
  <si>
    <t>BELANJA TIDAK LANGSUNG</t>
  </si>
  <si>
    <t>5.1.1</t>
  </si>
  <si>
    <t>Belanja Pegawai</t>
  </si>
  <si>
    <t>5.2</t>
  </si>
  <si>
    <t>BELANJA LANGSUNG</t>
  </si>
  <si>
    <t>5.2.1</t>
  </si>
  <si>
    <t>Belanja Barang dan Jasa</t>
  </si>
  <si>
    <t>5.2.2</t>
  </si>
  <si>
    <t>Belanja Modal</t>
  </si>
  <si>
    <t>Jumlah Belanja</t>
  </si>
  <si>
    <t>Surplus/ Defisit</t>
  </si>
  <si>
    <t>KEPALA SATPOL PP DAN DAMKAR</t>
  </si>
  <si>
    <t>PROVINSI SUMATERA BARAT</t>
  </si>
  <si>
    <t>Jumlah Pendapatan Asli Daerah</t>
  </si>
  <si>
    <t>BELANJA OPERASI</t>
  </si>
  <si>
    <t>5.1.2</t>
  </si>
  <si>
    <t>Jumlah Belanja Operasional</t>
  </si>
  <si>
    <t>BELANJA MODAL</t>
  </si>
  <si>
    <t>Belanja Tanah</t>
  </si>
  <si>
    <t>Belanja Peralatan dan Mesin</t>
  </si>
  <si>
    <t>5.2.3</t>
  </si>
  <si>
    <t>Belanja Gedung dan Bangunan</t>
  </si>
  <si>
    <t>5.2.4</t>
  </si>
  <si>
    <t>Belanja Jalan, Irigasi dan Jaringan</t>
  </si>
  <si>
    <t>5.2.5</t>
  </si>
  <si>
    <t>Belanja Aset Tetap Lainnya</t>
  </si>
  <si>
    <t>Jumlah Belanja Modal</t>
  </si>
  <si>
    <t>KODE REKENING</t>
  </si>
  <si>
    <t>REALISASI</t>
  </si>
  <si>
    <t>ANGGARAN                                      Rp</t>
  </si>
  <si>
    <t>Rp</t>
  </si>
  <si>
    <t>DEDY DIANTOLANI, S.Sos, MM</t>
  </si>
  <si>
    <t>NIP. 19721222 199403 1 002</t>
  </si>
  <si>
    <t>KET</t>
  </si>
  <si>
    <t>LAPORAN REALISASI ANGGARAN PENDAPATAN DAN BELANJA DAERAH</t>
  </si>
  <si>
    <t>SATUAN POLISI PAMONG PRAJA DAN PEMADAM KEBAKARAN</t>
  </si>
  <si>
    <t>(VERSI PERMENDAGRI NO. 13 TAHUN 2006)</t>
  </si>
  <si>
    <t>Lampiran 1-a</t>
  </si>
  <si>
    <t>Lampiran 1-b</t>
  </si>
  <si>
    <t>SEMESTER I TAHUN ANGGARAN 2020 DAN PROGNOSIS 6 (ENAM) BULAN BERIKUTNYA</t>
  </si>
  <si>
    <t>PADANG, 30 JUNI 2020</t>
  </si>
  <si>
    <t>(VERSI PERMENDAGRI NO. 77 TAHUN 2020)</t>
  </si>
  <si>
    <t>KEPALA SATUAN POLISI PAMONG PRAJA</t>
  </si>
  <si>
    <t xml:space="preserve">SATUAN POLISI PAMONG PRAJA </t>
  </si>
  <si>
    <t>SEMESTER I TAHUN ANGGARAN 2022 DAN PROGNOSIS 6 (ENAM) BULAN BERIKUTNYA</t>
  </si>
  <si>
    <t>PADANG, 30 JUNI 2022</t>
  </si>
  <si>
    <t>IRWAN, S.Sos, MM</t>
  </si>
  <si>
    <t>NIP. 19680415 198902 1 001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</si>
</sst>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(* #,##0.00_);_(* \(#,##0.00\);_(* &quot;-&quot;_);_(@_)"/>
  </numFmts>
  <fonts count="21">
    <font>
      <sz val="11"/>
      <color theme="1"/>
      <name val="Calibri"/>
      <charset val="1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mbria"/>
      <charset val="134"/>
      <scheme val="major"/>
    </font>
    <font>
      <sz val="11"/>
      <name val="Cambria"/>
      <charset val="134"/>
      <scheme val="major"/>
    </font>
    <font>
      <b/>
      <sz val="11"/>
      <name val="Cambria"/>
      <charset val="134"/>
      <scheme val="major"/>
    </font>
    <font>
      <b/>
      <sz val="11"/>
      <color theme="1"/>
      <name val="Cambria"/>
      <charset val="134"/>
      <scheme val="major"/>
    </font>
    <font>
      <sz val="11"/>
      <color theme="1"/>
      <name val="Cambria"/>
      <charset val="134"/>
    </font>
    <font>
      <sz val="11"/>
      <color theme="1"/>
      <name val="Calibri"/>
      <charset val="1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i/>
      <sz val="11"/>
      <color theme="2"/>
      <name val="Cambria"/>
      <family val="1"/>
      <scheme val="major"/>
    </font>
    <font>
      <b/>
      <sz val="11"/>
      <color theme="2"/>
      <name val="Cambria"/>
      <family val="1"/>
      <scheme val="maj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mbria"/>
      <family val="1"/>
      <scheme val="major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b/>
      <sz val="10"/>
      <color theme="1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0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63">
    <xf numFmtId="0" fontId="0" fillId="0" borderId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9" fillId="0" borderId="0"/>
    <xf numFmtId="0" fontId="11" fillId="0" borderId="0" applyNumberFormat="0" applyFill="0" applyBorder="0" applyAlignment="0" applyProtection="0">
      <alignment vertical="top"/>
    </xf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1" fillId="0" borderId="0" applyFont="0" applyFill="0" applyBorder="0" applyAlignment="0" applyProtection="0">
      <alignment vertical="top"/>
    </xf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1" fillId="0" borderId="0" applyFont="0" applyFill="0" applyBorder="0" applyAlignment="0" applyProtection="0">
      <alignment vertical="top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1" fillId="0" borderId="0" applyFont="0" applyFill="0" applyBorder="0" applyAlignment="0" applyProtection="0">
      <alignment vertical="top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1" fillId="0" borderId="0" applyFont="0" applyFill="0" applyBorder="0" applyAlignment="0" applyProtection="0">
      <alignment vertical="top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1" fillId="0" borderId="0" applyFont="0" applyFill="0" applyBorder="0" applyAlignment="0" applyProtection="0">
      <alignment vertical="top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" fillId="0" borderId="0"/>
    <xf numFmtId="0" fontId="9" fillId="0" borderId="0"/>
    <xf numFmtId="0" fontId="9" fillId="0" borderId="0"/>
    <xf numFmtId="0" fontId="11" fillId="0" borderId="0">
      <alignment vertical="top"/>
    </xf>
    <xf numFmtId="0" fontId="1" fillId="0" borderId="0"/>
    <xf numFmtId="0" fontId="11" fillId="0" borderId="0" applyNumberFormat="0" applyFill="0" applyBorder="0" applyAlignment="0" applyProtection="0">
      <alignment vertical="top"/>
    </xf>
    <xf numFmtId="165" fontId="9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/>
    <xf numFmtId="2" fontId="0" fillId="0" borderId="0" xfId="0" applyNumberFormat="1"/>
    <xf numFmtId="0" fontId="4" fillId="0" borderId="0" xfId="0" applyFont="1" applyAlignment="1"/>
    <xf numFmtId="0" fontId="4" fillId="0" borderId="0" xfId="0" applyFont="1"/>
    <xf numFmtId="0" fontId="5" fillId="0" borderId="0" xfId="0" applyFont="1" applyAlignment="1"/>
    <xf numFmtId="164" fontId="0" fillId="0" borderId="0" xfId="0" applyNumberFormat="1"/>
    <xf numFmtId="0" fontId="6" fillId="0" borderId="0" xfId="0" applyFont="1"/>
    <xf numFmtId="0" fontId="3" fillId="0" borderId="0" xfId="0" applyFont="1"/>
    <xf numFmtId="0" fontId="7" fillId="0" borderId="0" xfId="0" applyFont="1" applyAlignment="1">
      <alignment horizontal="justify"/>
    </xf>
    <xf numFmtId="0" fontId="1" fillId="0" borderId="0" xfId="156"/>
    <xf numFmtId="0" fontId="13" fillId="2" borderId="0" xfId="158" applyFont="1" applyFill="1" applyAlignment="1">
      <alignment vertical="center"/>
    </xf>
    <xf numFmtId="0" fontId="15" fillId="0" borderId="4" xfId="0" applyFont="1" applyBorder="1" applyAlignment="1">
      <alignment horizontal="left"/>
    </xf>
    <xf numFmtId="0" fontId="15" fillId="0" borderId="0" xfId="0" applyFont="1" applyBorder="1"/>
    <xf numFmtId="0" fontId="15" fillId="0" borderId="4" xfId="0" quotePrefix="1" applyFont="1" applyBorder="1" applyAlignment="1">
      <alignment horizontal="right"/>
    </xf>
    <xf numFmtId="0" fontId="16" fillId="0" borderId="4" xfId="0" applyFont="1" applyBorder="1" applyAlignment="1">
      <alignment horizontal="left"/>
    </xf>
    <xf numFmtId="0" fontId="16" fillId="0" borderId="0" xfId="0" applyFont="1" applyBorder="1"/>
    <xf numFmtId="0" fontId="16" fillId="0" borderId="4" xfId="0" quotePrefix="1" applyFont="1" applyBorder="1" applyAlignment="1">
      <alignment horizontal="right"/>
    </xf>
    <xf numFmtId="0" fontId="15" fillId="0" borderId="0" xfId="0" applyFont="1" applyBorder="1" applyAlignment="1">
      <alignment horizontal="center"/>
    </xf>
    <xf numFmtId="0" fontId="16" fillId="0" borderId="4" xfId="0" applyFont="1" applyBorder="1"/>
    <xf numFmtId="167" fontId="15" fillId="0" borderId="4" xfId="0" applyNumberFormat="1" applyFont="1" applyBorder="1"/>
    <xf numFmtId="167" fontId="15" fillId="0" borderId="0" xfId="0" applyNumberFormat="1" applyFont="1" applyBorder="1"/>
    <xf numFmtId="167" fontId="15" fillId="0" borderId="4" xfId="2" applyNumberFormat="1" applyFont="1" applyBorder="1" applyAlignment="1">
      <alignment horizontal="center"/>
    </xf>
    <xf numFmtId="167" fontId="15" fillId="0" borderId="5" xfId="0" applyNumberFormat="1" applyFont="1" applyBorder="1"/>
    <xf numFmtId="167" fontId="17" fillId="0" borderId="4" xfId="2" applyNumberFormat="1" applyFont="1" applyBorder="1"/>
    <xf numFmtId="167" fontId="17" fillId="0" borderId="4" xfId="0" applyNumberFormat="1" applyFont="1" applyBorder="1"/>
    <xf numFmtId="167" fontId="16" fillId="0" borderId="4" xfId="2" applyNumberFormat="1" applyFont="1" applyBorder="1" applyAlignment="1">
      <alignment horizontal="center"/>
    </xf>
    <xf numFmtId="167" fontId="16" fillId="0" borderId="5" xfId="2" applyNumberFormat="1" applyFont="1" applyBorder="1"/>
    <xf numFmtId="0" fontId="15" fillId="0" borderId="0" xfId="0" applyFont="1" applyFill="1" applyBorder="1" applyAlignment="1">
      <alignment horizontal="center"/>
    </xf>
    <xf numFmtId="167" fontId="15" fillId="0" borderId="4" xfId="2" applyNumberFormat="1" applyFont="1" applyBorder="1"/>
    <xf numFmtId="167" fontId="15" fillId="0" borderId="0" xfId="2" applyNumberFormat="1" applyFont="1" applyBorder="1"/>
    <xf numFmtId="167" fontId="15" fillId="0" borderId="5" xfId="2" applyNumberFormat="1" applyFont="1" applyBorder="1"/>
    <xf numFmtId="167" fontId="16" fillId="0" borderId="4" xfId="2" applyNumberFormat="1" applyFont="1" applyBorder="1"/>
    <xf numFmtId="167" fontId="16" fillId="0" borderId="0" xfId="2" applyNumberFormat="1" applyFont="1" applyBorder="1"/>
    <xf numFmtId="0" fontId="16" fillId="0" borderId="0" xfId="0" applyFont="1" applyFill="1" applyBorder="1"/>
    <xf numFmtId="0" fontId="16" fillId="0" borderId="6" xfId="0" applyFont="1" applyBorder="1" applyAlignment="1">
      <alignment horizontal="left"/>
    </xf>
    <xf numFmtId="167" fontId="15" fillId="0" borderId="6" xfId="2" applyNumberFormat="1" applyFont="1" applyBorder="1"/>
    <xf numFmtId="167" fontId="15" fillId="0" borderId="6" xfId="0" applyNumberFormat="1" applyFont="1" applyBorder="1"/>
    <xf numFmtId="164" fontId="15" fillId="0" borderId="6" xfId="2" applyFont="1" applyBorder="1" applyAlignment="1">
      <alignment horizontal="center"/>
    </xf>
    <xf numFmtId="0" fontId="16" fillId="0" borderId="0" xfId="0" applyFont="1"/>
    <xf numFmtId="0" fontId="18" fillId="0" borderId="0" xfId="0" applyFont="1" applyAlignment="1"/>
    <xf numFmtId="0" fontId="18" fillId="0" borderId="0" xfId="0" applyFont="1"/>
    <xf numFmtId="166" fontId="18" fillId="0" borderId="0" xfId="1" applyNumberFormat="1" applyFont="1"/>
    <xf numFmtId="0" fontId="19" fillId="0" borderId="0" xfId="0" applyFont="1" applyAlignment="1"/>
    <xf numFmtId="0" fontId="15" fillId="0" borderId="9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/>
    </xf>
    <xf numFmtId="0" fontId="20" fillId="0" borderId="0" xfId="0" applyFont="1" applyBorder="1"/>
    <xf numFmtId="0" fontId="20" fillId="0" borderId="4" xfId="0" quotePrefix="1" applyFont="1" applyBorder="1" applyAlignment="1">
      <alignment horizontal="right"/>
    </xf>
    <xf numFmtId="0" fontId="15" fillId="0" borderId="3" xfId="0" applyFont="1" applyBorder="1"/>
    <xf numFmtId="0" fontId="17" fillId="0" borderId="4" xfId="0" applyFont="1" applyBorder="1" applyAlignment="1">
      <alignment horizontal="left"/>
    </xf>
    <xf numFmtId="0" fontId="17" fillId="0" borderId="0" xfId="0" applyFont="1" applyBorder="1"/>
    <xf numFmtId="0" fontId="17" fillId="0" borderId="4" xfId="0" quotePrefix="1" applyFont="1" applyBorder="1" applyAlignment="1">
      <alignment horizontal="right"/>
    </xf>
    <xf numFmtId="0" fontId="17" fillId="0" borderId="4" xfId="0" applyFont="1" applyBorder="1"/>
    <xf numFmtId="0" fontId="17" fillId="0" borderId="5" xfId="0" applyFont="1" applyBorder="1"/>
    <xf numFmtId="167" fontId="20" fillId="0" borderId="4" xfId="0" applyNumberFormat="1" applyFont="1" applyBorder="1"/>
    <xf numFmtId="167" fontId="20" fillId="0" borderId="0" xfId="0" applyNumberFormat="1" applyFont="1" applyBorder="1"/>
    <xf numFmtId="2" fontId="20" fillId="0" borderId="4" xfId="0" applyNumberFormat="1" applyFont="1" applyBorder="1" applyAlignment="1">
      <alignment horizontal="center" vertical="center"/>
    </xf>
    <xf numFmtId="167" fontId="20" fillId="0" borderId="4" xfId="0" applyNumberFormat="1" applyFont="1" applyBorder="1" applyAlignment="1">
      <alignment horizontal="right"/>
    </xf>
    <xf numFmtId="2" fontId="17" fillId="0" borderId="4" xfId="2" applyNumberFormat="1" applyFont="1" applyBorder="1" applyAlignment="1">
      <alignment horizontal="center" vertical="center"/>
    </xf>
    <xf numFmtId="167" fontId="17" fillId="0" borderId="5" xfId="2" applyNumberFormat="1" applyFont="1" applyBorder="1"/>
    <xf numFmtId="167" fontId="17" fillId="0" borderId="0" xfId="2" applyNumberFormat="1" applyFont="1" applyBorder="1"/>
    <xf numFmtId="2" fontId="17" fillId="0" borderId="4" xfId="2" applyNumberFormat="1" applyFont="1" applyBorder="1" applyAlignment="1">
      <alignment horizontal="center"/>
    </xf>
    <xf numFmtId="167" fontId="20" fillId="0" borderId="4" xfId="2" applyNumberFormat="1" applyFont="1" applyBorder="1"/>
    <xf numFmtId="2" fontId="20" fillId="0" borderId="4" xfId="2" applyNumberFormat="1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167" fontId="20" fillId="0" borderId="0" xfId="2" applyNumberFormat="1" applyFont="1" applyBorder="1"/>
    <xf numFmtId="167" fontId="20" fillId="0" borderId="5" xfId="2" applyNumberFormat="1" applyFont="1" applyBorder="1"/>
    <xf numFmtId="0" fontId="17" fillId="0" borderId="6" xfId="0" applyFont="1" applyBorder="1" applyAlignment="1">
      <alignment horizontal="left"/>
    </xf>
    <xf numFmtId="0" fontId="20" fillId="0" borderId="7" xfId="0" applyFont="1" applyBorder="1" applyAlignment="1">
      <alignment horizontal="center"/>
    </xf>
    <xf numFmtId="167" fontId="20" fillId="0" borderId="6" xfId="2" applyNumberFormat="1" applyFont="1" applyBorder="1"/>
    <xf numFmtId="167" fontId="20" fillId="0" borderId="6" xfId="0" applyNumberFormat="1" applyFont="1" applyBorder="1"/>
    <xf numFmtId="2" fontId="20" fillId="0" borderId="6" xfId="2" applyNumberFormat="1" applyFont="1" applyBorder="1" applyAlignment="1">
      <alignment horizontal="center"/>
    </xf>
    <xf numFmtId="167" fontId="20" fillId="0" borderId="8" xfId="2" applyNumberFormat="1" applyFont="1" applyBorder="1"/>
    <xf numFmtId="0" fontId="17" fillId="0" borderId="0" xfId="0" applyFont="1"/>
    <xf numFmtId="0" fontId="16" fillId="0" borderId="6" xfId="0" applyFont="1" applyBorder="1"/>
    <xf numFmtId="167" fontId="16" fillId="0" borderId="11" xfId="2" applyNumberFormat="1" applyFont="1" applyBorder="1"/>
    <xf numFmtId="0" fontId="18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2" fillId="2" borderId="0" xfId="158" applyFont="1" applyFill="1" applyAlignment="1">
      <alignment horizontal="right" vertical="center"/>
    </xf>
    <xf numFmtId="0" fontId="19" fillId="0" borderId="0" xfId="0" applyFont="1" applyAlignment="1">
      <alignment horizontal="center"/>
    </xf>
  </cellXfs>
  <cellStyles count="163">
    <cellStyle name="ColLevel_1" xfId="4" xr:uid="{00000000-0005-0000-0000-000000000000}"/>
    <cellStyle name="Comma" xfId="1" builtinId="3"/>
    <cellStyle name="Comma [0]" xfId="2" builtinId="6"/>
    <cellStyle name="Comma [0] 2" xfId="7" xr:uid="{00000000-0005-0000-0000-000003000000}"/>
    <cellStyle name="Comma [0] 2 2" xfId="8" xr:uid="{00000000-0005-0000-0000-000004000000}"/>
    <cellStyle name="Comma [0] 2 3" xfId="9" xr:uid="{00000000-0005-0000-0000-000005000000}"/>
    <cellStyle name="Comma [0] 2 4" xfId="10" xr:uid="{00000000-0005-0000-0000-000006000000}"/>
    <cellStyle name="Comma [0] 2 5" xfId="11" xr:uid="{00000000-0005-0000-0000-000007000000}"/>
    <cellStyle name="Comma [0] 3" xfId="12" xr:uid="{00000000-0005-0000-0000-000008000000}"/>
    <cellStyle name="Comma [0] 3 2" xfId="13" xr:uid="{00000000-0005-0000-0000-000009000000}"/>
    <cellStyle name="Comma [0] 4" xfId="14" xr:uid="{00000000-0005-0000-0000-00000A000000}"/>
    <cellStyle name="Comma [0] 5" xfId="15" xr:uid="{00000000-0005-0000-0000-00000B000000}"/>
    <cellStyle name="Comma [0] 6" xfId="6" xr:uid="{00000000-0005-0000-0000-00000C000000}"/>
    <cellStyle name="Comma 10" xfId="16" xr:uid="{00000000-0005-0000-0000-00000D000000}"/>
    <cellStyle name="Comma 10 2" xfId="17" xr:uid="{00000000-0005-0000-0000-00000E000000}"/>
    <cellStyle name="Comma 10 3" xfId="18" xr:uid="{00000000-0005-0000-0000-00000F000000}"/>
    <cellStyle name="Comma 10 4" xfId="19" xr:uid="{00000000-0005-0000-0000-000010000000}"/>
    <cellStyle name="Comma 11" xfId="20" xr:uid="{00000000-0005-0000-0000-000011000000}"/>
    <cellStyle name="Comma 11 2" xfId="21" xr:uid="{00000000-0005-0000-0000-000012000000}"/>
    <cellStyle name="Comma 11 3" xfId="22" xr:uid="{00000000-0005-0000-0000-000013000000}"/>
    <cellStyle name="Comma 11 4" xfId="23" xr:uid="{00000000-0005-0000-0000-000014000000}"/>
    <cellStyle name="Comma 12" xfId="24" xr:uid="{00000000-0005-0000-0000-000015000000}"/>
    <cellStyle name="Comma 12 2" xfId="25" xr:uid="{00000000-0005-0000-0000-000016000000}"/>
    <cellStyle name="Comma 12 3" xfId="26" xr:uid="{00000000-0005-0000-0000-000017000000}"/>
    <cellStyle name="Comma 12 4" xfId="27" xr:uid="{00000000-0005-0000-0000-000018000000}"/>
    <cellStyle name="Comma 13" xfId="28" xr:uid="{00000000-0005-0000-0000-000019000000}"/>
    <cellStyle name="Comma 13 2" xfId="29" xr:uid="{00000000-0005-0000-0000-00001A000000}"/>
    <cellStyle name="Comma 13 3" xfId="30" xr:uid="{00000000-0005-0000-0000-00001B000000}"/>
    <cellStyle name="Comma 13 4" xfId="31" xr:uid="{00000000-0005-0000-0000-00001C000000}"/>
    <cellStyle name="Comma 14" xfId="32" xr:uid="{00000000-0005-0000-0000-00001D000000}"/>
    <cellStyle name="Comma 14 2" xfId="33" xr:uid="{00000000-0005-0000-0000-00001E000000}"/>
    <cellStyle name="Comma 14 3" xfId="34" xr:uid="{00000000-0005-0000-0000-00001F000000}"/>
    <cellStyle name="Comma 14 4" xfId="35" xr:uid="{00000000-0005-0000-0000-000020000000}"/>
    <cellStyle name="Comma 15" xfId="36" xr:uid="{00000000-0005-0000-0000-000021000000}"/>
    <cellStyle name="Comma 15 2" xfId="37" xr:uid="{00000000-0005-0000-0000-000022000000}"/>
    <cellStyle name="Comma 15 3" xfId="38" xr:uid="{00000000-0005-0000-0000-000023000000}"/>
    <cellStyle name="Comma 15 4" xfId="39" xr:uid="{00000000-0005-0000-0000-000024000000}"/>
    <cellStyle name="Comma 16" xfId="40" xr:uid="{00000000-0005-0000-0000-000025000000}"/>
    <cellStyle name="Comma 16 2" xfId="41" xr:uid="{00000000-0005-0000-0000-000026000000}"/>
    <cellStyle name="Comma 16 3" xfId="42" xr:uid="{00000000-0005-0000-0000-000027000000}"/>
    <cellStyle name="Comma 16 4" xfId="43" xr:uid="{00000000-0005-0000-0000-000028000000}"/>
    <cellStyle name="Comma 17" xfId="44" xr:uid="{00000000-0005-0000-0000-000029000000}"/>
    <cellStyle name="Comma 18" xfId="45" xr:uid="{00000000-0005-0000-0000-00002A000000}"/>
    <cellStyle name="Comma 18 2" xfId="46" xr:uid="{00000000-0005-0000-0000-00002B000000}"/>
    <cellStyle name="Comma 19" xfId="47" xr:uid="{00000000-0005-0000-0000-00002C000000}"/>
    <cellStyle name="Comma 19 2" xfId="48" xr:uid="{00000000-0005-0000-0000-00002D000000}"/>
    <cellStyle name="Comma 2" xfId="49" xr:uid="{00000000-0005-0000-0000-00002E000000}"/>
    <cellStyle name="Comma 2 2" xfId="50" xr:uid="{00000000-0005-0000-0000-00002F000000}"/>
    <cellStyle name="Comma 2 3" xfId="51" xr:uid="{00000000-0005-0000-0000-000030000000}"/>
    <cellStyle name="Comma 2 4" xfId="52" xr:uid="{00000000-0005-0000-0000-000031000000}"/>
    <cellStyle name="Comma 20" xfId="53" xr:uid="{00000000-0005-0000-0000-000032000000}"/>
    <cellStyle name="Comma 20 2" xfId="54" xr:uid="{00000000-0005-0000-0000-000033000000}"/>
    <cellStyle name="Comma 21" xfId="55" xr:uid="{00000000-0005-0000-0000-000034000000}"/>
    <cellStyle name="Comma 21 2" xfId="56" xr:uid="{00000000-0005-0000-0000-000035000000}"/>
    <cellStyle name="Comma 22" xfId="57" xr:uid="{00000000-0005-0000-0000-000036000000}"/>
    <cellStyle name="Comma 22 2" xfId="58" xr:uid="{00000000-0005-0000-0000-000037000000}"/>
    <cellStyle name="Comma 23" xfId="59" xr:uid="{00000000-0005-0000-0000-000038000000}"/>
    <cellStyle name="Comma 23 2" xfId="60" xr:uid="{00000000-0005-0000-0000-000039000000}"/>
    <cellStyle name="Comma 24" xfId="61" xr:uid="{00000000-0005-0000-0000-00003A000000}"/>
    <cellStyle name="Comma 24 2" xfId="62" xr:uid="{00000000-0005-0000-0000-00003B000000}"/>
    <cellStyle name="Comma 25" xfId="63" xr:uid="{00000000-0005-0000-0000-00003C000000}"/>
    <cellStyle name="Comma 25 2" xfId="64" xr:uid="{00000000-0005-0000-0000-00003D000000}"/>
    <cellStyle name="Comma 26" xfId="65" xr:uid="{00000000-0005-0000-0000-00003E000000}"/>
    <cellStyle name="Comma 26 2" xfId="66" xr:uid="{00000000-0005-0000-0000-00003F000000}"/>
    <cellStyle name="Comma 27" xfId="67" xr:uid="{00000000-0005-0000-0000-000040000000}"/>
    <cellStyle name="Comma 27 2" xfId="68" xr:uid="{00000000-0005-0000-0000-000041000000}"/>
    <cellStyle name="Comma 28" xfId="69" xr:uid="{00000000-0005-0000-0000-000042000000}"/>
    <cellStyle name="Comma 28 2" xfId="70" xr:uid="{00000000-0005-0000-0000-000043000000}"/>
    <cellStyle name="Comma 29" xfId="71" xr:uid="{00000000-0005-0000-0000-000044000000}"/>
    <cellStyle name="Comma 29 2" xfId="72" xr:uid="{00000000-0005-0000-0000-000045000000}"/>
    <cellStyle name="Comma 3" xfId="73" xr:uid="{00000000-0005-0000-0000-000046000000}"/>
    <cellStyle name="Comma 3 2" xfId="74" xr:uid="{00000000-0005-0000-0000-000047000000}"/>
    <cellStyle name="Comma 3 2 2" xfId="75" xr:uid="{00000000-0005-0000-0000-000048000000}"/>
    <cellStyle name="Comma 3 3" xfId="76" xr:uid="{00000000-0005-0000-0000-000049000000}"/>
    <cellStyle name="Comma 3 4" xfId="77" xr:uid="{00000000-0005-0000-0000-00004A000000}"/>
    <cellStyle name="Comma 3 5" xfId="78" xr:uid="{00000000-0005-0000-0000-00004B000000}"/>
    <cellStyle name="Comma 30" xfId="79" xr:uid="{00000000-0005-0000-0000-00004C000000}"/>
    <cellStyle name="Comma 30 2" xfId="80" xr:uid="{00000000-0005-0000-0000-00004D000000}"/>
    <cellStyle name="Comma 31" xfId="81" xr:uid="{00000000-0005-0000-0000-00004E000000}"/>
    <cellStyle name="Comma 31 2" xfId="82" xr:uid="{00000000-0005-0000-0000-00004F000000}"/>
    <cellStyle name="Comma 32" xfId="83" xr:uid="{00000000-0005-0000-0000-000050000000}"/>
    <cellStyle name="Comma 32 2" xfId="84" xr:uid="{00000000-0005-0000-0000-000051000000}"/>
    <cellStyle name="Comma 33" xfId="85" xr:uid="{00000000-0005-0000-0000-000052000000}"/>
    <cellStyle name="Comma 33 2" xfId="86" xr:uid="{00000000-0005-0000-0000-000053000000}"/>
    <cellStyle name="Comma 34" xfId="87" xr:uid="{00000000-0005-0000-0000-000054000000}"/>
    <cellStyle name="Comma 34 2" xfId="88" xr:uid="{00000000-0005-0000-0000-000055000000}"/>
    <cellStyle name="Comma 35" xfId="89" xr:uid="{00000000-0005-0000-0000-000056000000}"/>
    <cellStyle name="Comma 36" xfId="90" xr:uid="{00000000-0005-0000-0000-000057000000}"/>
    <cellStyle name="Comma 37" xfId="91" xr:uid="{00000000-0005-0000-0000-000058000000}"/>
    <cellStyle name="Comma 38" xfId="92" xr:uid="{00000000-0005-0000-0000-000059000000}"/>
    <cellStyle name="Comma 39" xfId="93" xr:uid="{00000000-0005-0000-0000-00005A000000}"/>
    <cellStyle name="Comma 4" xfId="94" xr:uid="{00000000-0005-0000-0000-00005B000000}"/>
    <cellStyle name="Comma 4 2" xfId="95" xr:uid="{00000000-0005-0000-0000-00005C000000}"/>
    <cellStyle name="Comma 4 3" xfId="96" xr:uid="{00000000-0005-0000-0000-00005D000000}"/>
    <cellStyle name="Comma 4 4" xfId="97" xr:uid="{00000000-0005-0000-0000-00005E000000}"/>
    <cellStyle name="Comma 40" xfId="98" xr:uid="{00000000-0005-0000-0000-00005F000000}"/>
    <cellStyle name="Comma 41" xfId="99" xr:uid="{00000000-0005-0000-0000-000060000000}"/>
    <cellStyle name="Comma 42" xfId="100" xr:uid="{00000000-0005-0000-0000-000061000000}"/>
    <cellStyle name="Comma 43" xfId="101" xr:uid="{00000000-0005-0000-0000-000062000000}"/>
    <cellStyle name="Comma 44" xfId="102" xr:uid="{00000000-0005-0000-0000-000063000000}"/>
    <cellStyle name="Comma 45" xfId="103" xr:uid="{00000000-0005-0000-0000-000064000000}"/>
    <cellStyle name="Comma 46" xfId="104" xr:uid="{00000000-0005-0000-0000-000065000000}"/>
    <cellStyle name="Comma 47" xfId="105" xr:uid="{00000000-0005-0000-0000-000066000000}"/>
    <cellStyle name="Comma 48" xfId="106" xr:uid="{00000000-0005-0000-0000-000067000000}"/>
    <cellStyle name="Comma 49" xfId="107" xr:uid="{00000000-0005-0000-0000-000068000000}"/>
    <cellStyle name="Comma 5" xfId="108" xr:uid="{00000000-0005-0000-0000-000069000000}"/>
    <cellStyle name="Comma 5 2" xfId="109" xr:uid="{00000000-0005-0000-0000-00006A000000}"/>
    <cellStyle name="Comma 5 3" xfId="110" xr:uid="{00000000-0005-0000-0000-00006B000000}"/>
    <cellStyle name="Comma 5 4" xfId="111" xr:uid="{00000000-0005-0000-0000-00006C000000}"/>
    <cellStyle name="Comma 50" xfId="112" xr:uid="{00000000-0005-0000-0000-00006D000000}"/>
    <cellStyle name="Comma 51" xfId="113" xr:uid="{00000000-0005-0000-0000-00006E000000}"/>
    <cellStyle name="Comma 52" xfId="114" xr:uid="{00000000-0005-0000-0000-00006F000000}"/>
    <cellStyle name="Comma 53" xfId="115" xr:uid="{00000000-0005-0000-0000-000070000000}"/>
    <cellStyle name="Comma 54" xfId="116" xr:uid="{00000000-0005-0000-0000-000071000000}"/>
    <cellStyle name="Comma 55" xfId="117" xr:uid="{00000000-0005-0000-0000-000072000000}"/>
    <cellStyle name="Comma 56" xfId="118" xr:uid="{00000000-0005-0000-0000-000073000000}"/>
    <cellStyle name="Comma 57" xfId="119" xr:uid="{00000000-0005-0000-0000-000074000000}"/>
    <cellStyle name="Comma 58" xfId="120" xr:uid="{00000000-0005-0000-0000-000075000000}"/>
    <cellStyle name="Comma 59" xfId="121" xr:uid="{00000000-0005-0000-0000-000076000000}"/>
    <cellStyle name="Comma 6" xfId="122" xr:uid="{00000000-0005-0000-0000-000077000000}"/>
    <cellStyle name="Comma 6 2" xfId="123" xr:uid="{00000000-0005-0000-0000-000078000000}"/>
    <cellStyle name="Comma 6 3" xfId="124" xr:uid="{00000000-0005-0000-0000-000079000000}"/>
    <cellStyle name="Comma 6 4" xfId="125" xr:uid="{00000000-0005-0000-0000-00007A000000}"/>
    <cellStyle name="Comma 60" xfId="126" xr:uid="{00000000-0005-0000-0000-00007B000000}"/>
    <cellStyle name="Comma 61" xfId="127" xr:uid="{00000000-0005-0000-0000-00007C000000}"/>
    <cellStyle name="Comma 62" xfId="128" xr:uid="{00000000-0005-0000-0000-00007D000000}"/>
    <cellStyle name="Comma 63" xfId="129" xr:uid="{00000000-0005-0000-0000-00007E000000}"/>
    <cellStyle name="Comma 64" xfId="130" xr:uid="{00000000-0005-0000-0000-00007F000000}"/>
    <cellStyle name="Comma 65" xfId="131" xr:uid="{00000000-0005-0000-0000-000080000000}"/>
    <cellStyle name="Comma 66" xfId="132" xr:uid="{00000000-0005-0000-0000-000081000000}"/>
    <cellStyle name="Comma 67" xfId="133" xr:uid="{00000000-0005-0000-0000-000082000000}"/>
    <cellStyle name="Comma 68" xfId="134" xr:uid="{00000000-0005-0000-0000-000083000000}"/>
    <cellStyle name="Comma 69" xfId="135" xr:uid="{00000000-0005-0000-0000-000084000000}"/>
    <cellStyle name="Comma 7" xfId="136" xr:uid="{00000000-0005-0000-0000-000085000000}"/>
    <cellStyle name="Comma 70" xfId="137" xr:uid="{00000000-0005-0000-0000-000086000000}"/>
    <cellStyle name="Comma 71" xfId="138" xr:uid="{00000000-0005-0000-0000-000087000000}"/>
    <cellStyle name="Comma 72" xfId="139" xr:uid="{00000000-0005-0000-0000-000088000000}"/>
    <cellStyle name="Comma 73" xfId="140" xr:uid="{00000000-0005-0000-0000-000089000000}"/>
    <cellStyle name="Comma 74" xfId="141" xr:uid="{00000000-0005-0000-0000-00008A000000}"/>
    <cellStyle name="Comma 75" xfId="142" xr:uid="{00000000-0005-0000-0000-00008B000000}"/>
    <cellStyle name="Comma 76" xfId="143" xr:uid="{00000000-0005-0000-0000-00008C000000}"/>
    <cellStyle name="Comma 77" xfId="144" xr:uid="{00000000-0005-0000-0000-00008D000000}"/>
    <cellStyle name="Comma 78" xfId="145" xr:uid="{00000000-0005-0000-0000-00008E000000}"/>
    <cellStyle name="Comma 79" xfId="146" xr:uid="{00000000-0005-0000-0000-00008F000000}"/>
    <cellStyle name="Comma 8" xfId="147" xr:uid="{00000000-0005-0000-0000-000090000000}"/>
    <cellStyle name="Comma 8 2" xfId="148" xr:uid="{00000000-0005-0000-0000-000091000000}"/>
    <cellStyle name="Comma 8 3" xfId="149" xr:uid="{00000000-0005-0000-0000-000092000000}"/>
    <cellStyle name="Comma 8 4" xfId="150" xr:uid="{00000000-0005-0000-0000-000093000000}"/>
    <cellStyle name="Comma 80" xfId="151" xr:uid="{00000000-0005-0000-0000-000094000000}"/>
    <cellStyle name="Comma 81" xfId="5" xr:uid="{00000000-0005-0000-0000-000095000000}"/>
    <cellStyle name="Comma 82" xfId="162" xr:uid="{00000000-0005-0000-0000-000096000000}"/>
    <cellStyle name="Comma 9" xfId="152" xr:uid="{00000000-0005-0000-0000-000097000000}"/>
    <cellStyle name="Comma 9 2" xfId="153" xr:uid="{00000000-0005-0000-0000-000098000000}"/>
    <cellStyle name="Comma 9 3" xfId="154" xr:uid="{00000000-0005-0000-0000-000099000000}"/>
    <cellStyle name="Comma 9 4" xfId="155" xr:uid="{00000000-0005-0000-0000-00009A000000}"/>
    <cellStyle name="Normal" xfId="0" builtinId="0"/>
    <cellStyle name="Normal 2" xfId="156" xr:uid="{00000000-0005-0000-0000-00009C000000}"/>
    <cellStyle name="Normal 3" xfId="157" xr:uid="{00000000-0005-0000-0000-00009D000000}"/>
    <cellStyle name="Normal 3 2" xfId="158" xr:uid="{00000000-0005-0000-0000-00009E000000}"/>
    <cellStyle name="Normal 3 3" xfId="159" xr:uid="{00000000-0005-0000-0000-00009F000000}"/>
    <cellStyle name="Normal 4" xfId="160" xr:uid="{00000000-0005-0000-0000-0000A0000000}"/>
    <cellStyle name="Normal 5" xfId="3" xr:uid="{00000000-0005-0000-0000-0000A1000000}"/>
    <cellStyle name="RowLevel_1" xfId="161" xr:uid="{00000000-0005-0000-0000-0000A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66261</xdr:colOff>
      <xdr:row>0</xdr:row>
      <xdr:rowOff>41413</xdr:rowOff>
    </xdr:from>
    <xdr:to>
      <xdr:col>0</xdr:col>
      <xdr:colOff>584466</xdr:colOff>
      <xdr:row>1</xdr:row>
      <xdr:rowOff>281609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261" y="41413"/>
          <a:ext cx="518205" cy="4306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66261</xdr:colOff>
      <xdr:row>0</xdr:row>
      <xdr:rowOff>41413</xdr:rowOff>
    </xdr:from>
    <xdr:to>
      <xdr:col>0</xdr:col>
      <xdr:colOff>584466</xdr:colOff>
      <xdr:row>0</xdr:row>
      <xdr:rowOff>405848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261" y="41413"/>
          <a:ext cx="518205" cy="364435"/>
        </a:xfrm>
        <a:prstGeom prst="rect">
          <a:avLst/>
        </a:prstGeom>
      </xdr:spPr>
    </xdr:pic>
    <xdr:clientData/>
  </xdr:twoCellAnchor>
  <xdr:twoCellAnchor editAs="oneCell">
    <xdr:from>
      <xdr:col>4</xdr:col>
      <xdr:colOff>629479</xdr:colOff>
      <xdr:row>46</xdr:row>
      <xdr:rowOff>171173</xdr:rowOff>
    </xdr:from>
    <xdr:to>
      <xdr:col>6</xdr:col>
      <xdr:colOff>352977</xdr:colOff>
      <xdr:row>53</xdr:row>
      <xdr:rowOff>179456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1" y="8889999"/>
          <a:ext cx="2136498" cy="1283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I44"/>
  <sheetViews>
    <sheetView topLeftCell="A7" zoomScale="115" zoomScaleNormal="115" workbookViewId="0">
      <selection activeCell="D12" sqref="D12"/>
    </sheetView>
  </sheetViews>
  <sheetFormatPr defaultColWidth="9" defaultRowHeight="14.5"/>
  <cols>
    <col min="1" max="1" width="12.54296875" customWidth="1"/>
    <col min="2" max="2" width="51.26953125" customWidth="1"/>
    <col min="3" max="3" width="23.453125" customWidth="1"/>
    <col min="4" max="4" width="21.54296875" customWidth="1"/>
    <col min="5" max="5" width="11" customWidth="1"/>
    <col min="6" max="6" width="22" customWidth="1"/>
    <col min="8" max="8" width="19" customWidth="1"/>
    <col min="9" max="9" width="15.453125" customWidth="1"/>
  </cols>
  <sheetData>
    <row r="1" spans="1:7">
      <c r="A1" s="11"/>
      <c r="B1" s="11"/>
      <c r="C1" s="11"/>
      <c r="D1" s="11"/>
      <c r="E1" s="11"/>
      <c r="F1" s="90" t="s">
        <v>56</v>
      </c>
      <c r="G1" s="90"/>
    </row>
    <row r="2" spans="1:7" ht="24" customHeight="1">
      <c r="A2" s="11"/>
      <c r="B2" s="11"/>
      <c r="C2" s="11"/>
      <c r="D2" s="11"/>
      <c r="E2" s="11"/>
      <c r="F2" s="90"/>
      <c r="G2" s="90"/>
    </row>
    <row r="3" spans="1:7" ht="15.5">
      <c r="A3" s="83" t="s">
        <v>0</v>
      </c>
      <c r="B3" s="83"/>
      <c r="C3" s="83"/>
      <c r="D3" s="83"/>
      <c r="E3" s="83"/>
      <c r="F3" s="83"/>
      <c r="G3" s="83"/>
    </row>
    <row r="4" spans="1:7" ht="15.5">
      <c r="A4" s="83" t="s">
        <v>53</v>
      </c>
      <c r="B4" s="83"/>
      <c r="C4" s="83"/>
      <c r="D4" s="83"/>
      <c r="E4" s="83"/>
      <c r="F4" s="83"/>
      <c r="G4" s="83"/>
    </row>
    <row r="5" spans="1:7" ht="15.5">
      <c r="A5" s="83" t="s">
        <v>52</v>
      </c>
      <c r="B5" s="83"/>
      <c r="C5" s="83"/>
      <c r="D5" s="83"/>
      <c r="E5" s="83"/>
      <c r="F5" s="83"/>
      <c r="G5" s="83"/>
    </row>
    <row r="6" spans="1:7" ht="15.5">
      <c r="A6" s="83" t="s">
        <v>57</v>
      </c>
      <c r="B6" s="83"/>
      <c r="C6" s="83"/>
      <c r="D6" s="83"/>
      <c r="E6" s="83"/>
      <c r="F6" s="83"/>
      <c r="G6" s="83"/>
    </row>
    <row r="7" spans="1:7" ht="15.5">
      <c r="A7" s="83" t="s">
        <v>54</v>
      </c>
      <c r="B7" s="83"/>
      <c r="C7" s="83"/>
      <c r="D7" s="83"/>
      <c r="E7" s="83"/>
      <c r="F7" s="83"/>
      <c r="G7" s="83"/>
    </row>
    <row r="8" spans="1:7">
      <c r="A8" s="7"/>
      <c r="B8" s="7"/>
      <c r="C8" s="7"/>
      <c r="D8" s="7"/>
      <c r="E8" s="7"/>
      <c r="F8" s="7"/>
      <c r="G8" s="1"/>
    </row>
    <row r="9" spans="1:7">
      <c r="A9" s="84" t="s">
        <v>45</v>
      </c>
      <c r="B9" s="86" t="s">
        <v>1</v>
      </c>
      <c r="C9" s="84" t="s">
        <v>47</v>
      </c>
      <c r="D9" s="88" t="s">
        <v>46</v>
      </c>
      <c r="E9" s="89"/>
      <c r="F9" s="84" t="s">
        <v>3</v>
      </c>
      <c r="G9" s="84" t="s">
        <v>51</v>
      </c>
    </row>
    <row r="10" spans="1:7" ht="12" customHeight="1">
      <c r="A10" s="85"/>
      <c r="B10" s="87"/>
      <c r="C10" s="85"/>
      <c r="D10" s="44" t="s">
        <v>48</v>
      </c>
      <c r="E10" s="45" t="s">
        <v>2</v>
      </c>
      <c r="F10" s="85"/>
      <c r="G10" s="85"/>
    </row>
    <row r="11" spans="1:7">
      <c r="A11" s="46"/>
      <c r="B11" s="47"/>
      <c r="C11" s="46"/>
      <c r="D11" s="18"/>
      <c r="E11" s="48"/>
      <c r="F11" s="46"/>
      <c r="G11" s="49"/>
    </row>
    <row r="12" spans="1:7">
      <c r="A12" s="50">
        <v>4</v>
      </c>
      <c r="B12" s="51" t="s">
        <v>4</v>
      </c>
      <c r="C12" s="52" t="s">
        <v>5</v>
      </c>
      <c r="D12" s="52" t="s">
        <v>5</v>
      </c>
      <c r="E12" s="52" t="s">
        <v>5</v>
      </c>
      <c r="F12" s="52" t="s">
        <v>5</v>
      </c>
      <c r="G12" s="53"/>
    </row>
    <row r="13" spans="1:7">
      <c r="A13" s="50" t="s">
        <v>6</v>
      </c>
      <c r="B13" s="51" t="s">
        <v>7</v>
      </c>
      <c r="C13" s="52" t="s">
        <v>5</v>
      </c>
      <c r="D13" s="52" t="s">
        <v>5</v>
      </c>
      <c r="E13" s="52" t="s">
        <v>5</v>
      </c>
      <c r="F13" s="52" t="s">
        <v>5</v>
      </c>
      <c r="G13" s="14"/>
    </row>
    <row r="14" spans="1:7">
      <c r="A14" s="54" t="s">
        <v>8</v>
      </c>
      <c r="B14" s="55" t="s">
        <v>9</v>
      </c>
      <c r="C14" s="56" t="s">
        <v>5</v>
      </c>
      <c r="D14" s="56" t="s">
        <v>5</v>
      </c>
      <c r="E14" s="56" t="s">
        <v>5</v>
      </c>
      <c r="F14" s="56" t="s">
        <v>5</v>
      </c>
      <c r="G14" s="14"/>
    </row>
    <row r="15" spans="1:7">
      <c r="A15" s="54" t="s">
        <v>10</v>
      </c>
      <c r="B15" s="55" t="s">
        <v>11</v>
      </c>
      <c r="C15" s="56" t="s">
        <v>5</v>
      </c>
      <c r="D15" s="56" t="s">
        <v>5</v>
      </c>
      <c r="E15" s="56" t="s">
        <v>5</v>
      </c>
      <c r="F15" s="56" t="s">
        <v>5</v>
      </c>
      <c r="G15" s="17"/>
    </row>
    <row r="16" spans="1:7">
      <c r="A16" s="54" t="s">
        <v>12</v>
      </c>
      <c r="B16" s="55" t="s">
        <v>13</v>
      </c>
      <c r="C16" s="56" t="s">
        <v>5</v>
      </c>
      <c r="D16" s="56" t="s">
        <v>5</v>
      </c>
      <c r="E16" s="56" t="s">
        <v>5</v>
      </c>
      <c r="F16" s="56" t="s">
        <v>5</v>
      </c>
      <c r="G16" s="17"/>
    </row>
    <row r="17" spans="1:9">
      <c r="A17" s="54" t="s">
        <v>14</v>
      </c>
      <c r="B17" s="55" t="s">
        <v>15</v>
      </c>
      <c r="C17" s="52" t="s">
        <v>5</v>
      </c>
      <c r="D17" s="52" t="s">
        <v>5</v>
      </c>
      <c r="E17" s="52" t="s">
        <v>5</v>
      </c>
      <c r="F17" s="52" t="s">
        <v>5</v>
      </c>
      <c r="G17" s="17"/>
    </row>
    <row r="18" spans="1:9">
      <c r="A18" s="54"/>
      <c r="B18" s="55"/>
      <c r="C18" s="57"/>
      <c r="D18" s="55"/>
      <c r="E18" s="57"/>
      <c r="F18" s="58"/>
      <c r="G18" s="14"/>
    </row>
    <row r="19" spans="1:9">
      <c r="A19" s="50">
        <v>5</v>
      </c>
      <c r="B19" s="51" t="s">
        <v>16</v>
      </c>
      <c r="C19" s="59">
        <f>C20+C23</f>
        <v>12278876161</v>
      </c>
      <c r="D19" s="60">
        <f>D20+D23</f>
        <v>5283745688</v>
      </c>
      <c r="E19" s="61">
        <f>D19/C19*100</f>
        <v>43.031183136956471</v>
      </c>
      <c r="F19" s="62">
        <f>F20+F23</f>
        <v>6995130473</v>
      </c>
      <c r="G19" s="14"/>
      <c r="H19" s="2">
        <f>D19/C19*100</f>
        <v>43.031183136956471</v>
      </c>
      <c r="I19" s="6">
        <f>F20+F23</f>
        <v>6995130473</v>
      </c>
    </row>
    <row r="20" spans="1:9">
      <c r="A20" s="50" t="s">
        <v>17</v>
      </c>
      <c r="B20" s="51" t="s">
        <v>18</v>
      </c>
      <c r="C20" s="59">
        <f>C21</f>
        <v>7958476761</v>
      </c>
      <c r="D20" s="59">
        <f>D21</f>
        <v>3603129035</v>
      </c>
      <c r="E20" s="61">
        <f t="shared" ref="E20:F20" si="0">E21</f>
        <v>45.274103866922125</v>
      </c>
      <c r="F20" s="59">
        <f t="shared" si="0"/>
        <v>4355347726</v>
      </c>
      <c r="G20" s="19"/>
      <c r="H20" s="2"/>
    </row>
    <row r="21" spans="1:9">
      <c r="A21" s="54" t="s">
        <v>19</v>
      </c>
      <c r="B21" s="55" t="s">
        <v>20</v>
      </c>
      <c r="C21" s="24">
        <v>7958476761</v>
      </c>
      <c r="D21" s="25">
        <v>3603129035</v>
      </c>
      <c r="E21" s="63">
        <f>D21/C21*100</f>
        <v>45.274103866922125</v>
      </c>
      <c r="F21" s="64">
        <f>C21-D21</f>
        <v>4355347726</v>
      </c>
      <c r="G21" s="23"/>
      <c r="H21" s="2">
        <f>D21/C21*100</f>
        <v>45.274103866922125</v>
      </c>
    </row>
    <row r="22" spans="1:9">
      <c r="A22" s="54"/>
      <c r="B22" s="55"/>
      <c r="C22" s="24"/>
      <c r="D22" s="65"/>
      <c r="E22" s="66"/>
      <c r="F22" s="64"/>
      <c r="G22" s="20"/>
      <c r="H22" s="2"/>
    </row>
    <row r="23" spans="1:9">
      <c r="A23" s="50" t="s">
        <v>21</v>
      </c>
      <c r="B23" s="51" t="s">
        <v>22</v>
      </c>
      <c r="C23" s="67">
        <f>SUM(C24:C26)</f>
        <v>4320399400</v>
      </c>
      <c r="D23" s="67">
        <f>SUM(D24:D26)</f>
        <v>1680616653</v>
      </c>
      <c r="E23" s="68">
        <f>D23/C23*100</f>
        <v>38.899566854860687</v>
      </c>
      <c r="F23" s="67">
        <f>SUM(F24:F26)</f>
        <v>2639782747</v>
      </c>
      <c r="G23" s="27"/>
      <c r="H23" s="2">
        <f>D23/C23*100</f>
        <v>38.899566854860687</v>
      </c>
    </row>
    <row r="24" spans="1:9">
      <c r="A24" s="54" t="s">
        <v>23</v>
      </c>
      <c r="B24" s="55" t="s">
        <v>20</v>
      </c>
      <c r="C24" s="24">
        <v>465040000</v>
      </c>
      <c r="D24" s="24">
        <v>202620000</v>
      </c>
      <c r="E24" s="66">
        <f>D24/C24*100</f>
        <v>43.570445553070705</v>
      </c>
      <c r="F24" s="64">
        <f>C24-D24</f>
        <v>262420000</v>
      </c>
      <c r="G24" s="27"/>
      <c r="H24" s="2"/>
    </row>
    <row r="25" spans="1:9">
      <c r="A25" s="54" t="s">
        <v>25</v>
      </c>
      <c r="B25" s="55" t="s">
        <v>24</v>
      </c>
      <c r="C25" s="24">
        <v>3795359400</v>
      </c>
      <c r="D25" s="24">
        <v>1459874653</v>
      </c>
      <c r="E25" s="66">
        <f>D25/C25*100</f>
        <v>38.464727556499653</v>
      </c>
      <c r="F25" s="64">
        <f>C25-D25</f>
        <v>2335484747</v>
      </c>
      <c r="G25" s="27"/>
      <c r="H25" s="2">
        <f>D25/C25*100</f>
        <v>38.464727556499653</v>
      </c>
    </row>
    <row r="26" spans="1:9">
      <c r="A26" s="54" t="s">
        <v>38</v>
      </c>
      <c r="B26" s="55" t="s">
        <v>26</v>
      </c>
      <c r="C26" s="24">
        <v>60000000</v>
      </c>
      <c r="D26" s="65">
        <v>18122000</v>
      </c>
      <c r="E26" s="66">
        <f>D26/C26*100</f>
        <v>30.203333333333333</v>
      </c>
      <c r="F26" s="64">
        <f>C26-D26</f>
        <v>41878000</v>
      </c>
      <c r="G26" s="31"/>
      <c r="H26" s="2">
        <f>D26/C26*100</f>
        <v>30.203333333333333</v>
      </c>
    </row>
    <row r="27" spans="1:9">
      <c r="A27" s="54"/>
      <c r="B27" s="69" t="s">
        <v>27</v>
      </c>
      <c r="C27" s="67">
        <f>C19</f>
        <v>12278876161</v>
      </c>
      <c r="D27" s="70">
        <f>D19</f>
        <v>5283745688</v>
      </c>
      <c r="E27" s="68">
        <f>E19</f>
        <v>43.031183136956471</v>
      </c>
      <c r="F27" s="71">
        <f>C27-D27</f>
        <v>6995130473</v>
      </c>
      <c r="G27" s="27"/>
    </row>
    <row r="28" spans="1:9">
      <c r="A28" s="72"/>
      <c r="B28" s="73" t="s">
        <v>28</v>
      </c>
      <c r="C28" s="74">
        <f>-C27</f>
        <v>-12278876161</v>
      </c>
      <c r="D28" s="75">
        <f>-D27</f>
        <v>-5283745688</v>
      </c>
      <c r="E28" s="76">
        <f>E27</f>
        <v>43.031183136956471</v>
      </c>
      <c r="F28" s="77">
        <f>C28-D28</f>
        <v>-6995130473</v>
      </c>
      <c r="G28" s="36"/>
    </row>
    <row r="29" spans="1:9">
      <c r="A29" s="78"/>
      <c r="B29" s="78"/>
      <c r="C29" s="78"/>
      <c r="D29" s="78"/>
      <c r="E29" s="78"/>
      <c r="F29" s="78"/>
      <c r="G29" s="33"/>
    </row>
    <row r="30" spans="1:9">
      <c r="A30" s="78"/>
      <c r="B30" s="78"/>
      <c r="C30" s="78"/>
      <c r="D30" s="82" t="s">
        <v>58</v>
      </c>
      <c r="E30" s="82"/>
      <c r="F30" s="82"/>
      <c r="G30" s="39"/>
    </row>
    <row r="31" spans="1:9">
      <c r="A31" s="78"/>
      <c r="B31" s="78"/>
      <c r="C31" s="78"/>
      <c r="D31" s="81" t="s">
        <v>29</v>
      </c>
      <c r="E31" s="81"/>
      <c r="F31" s="81"/>
      <c r="G31" s="40"/>
      <c r="H31" s="3"/>
    </row>
    <row r="32" spans="1:9">
      <c r="A32" s="78"/>
      <c r="B32" s="78"/>
      <c r="C32" s="78"/>
      <c r="D32" s="81" t="s">
        <v>30</v>
      </c>
      <c r="E32" s="81"/>
      <c r="F32" s="81"/>
      <c r="G32" s="40"/>
      <c r="H32" s="3"/>
    </row>
    <row r="33" spans="1:8">
      <c r="A33" s="78"/>
      <c r="B33" s="78"/>
      <c r="C33" s="78"/>
      <c r="D33" s="40"/>
      <c r="E33" s="40"/>
      <c r="F33" s="41"/>
      <c r="G33" s="41"/>
      <c r="H33" s="4"/>
    </row>
    <row r="34" spans="1:8">
      <c r="A34" s="78"/>
      <c r="B34" s="78"/>
      <c r="C34" s="78"/>
      <c r="D34" s="42"/>
      <c r="E34" s="42"/>
      <c r="F34" s="41"/>
      <c r="G34" s="41"/>
      <c r="H34" s="4"/>
    </row>
    <row r="35" spans="1:8">
      <c r="A35" s="78"/>
      <c r="B35" s="78"/>
      <c r="C35" s="78"/>
      <c r="D35" s="42"/>
      <c r="E35" s="42"/>
      <c r="F35" s="41"/>
      <c r="G35" s="41"/>
      <c r="H35" s="4"/>
    </row>
    <row r="36" spans="1:8">
      <c r="A36" s="78"/>
      <c r="B36" s="78"/>
      <c r="C36" s="78"/>
      <c r="D36" s="91" t="s">
        <v>49</v>
      </c>
      <c r="E36" s="91"/>
      <c r="F36" s="91"/>
      <c r="G36" s="43"/>
      <c r="H36" s="5"/>
    </row>
    <row r="37" spans="1:8">
      <c r="A37" s="78"/>
      <c r="B37" s="78"/>
      <c r="C37" s="78"/>
      <c r="D37" s="81" t="s">
        <v>50</v>
      </c>
      <c r="E37" s="81"/>
      <c r="F37" s="81"/>
      <c r="G37" s="40"/>
      <c r="H37" s="5"/>
    </row>
    <row r="38" spans="1:8">
      <c r="A38" s="8"/>
      <c r="B38" s="8"/>
      <c r="C38" s="8"/>
      <c r="H38" s="3"/>
    </row>
    <row r="43" spans="1:8">
      <c r="E43" s="9"/>
    </row>
    <row r="44" spans="1:8">
      <c r="E44" s="9"/>
    </row>
  </sheetData>
  <mergeCells count="17">
    <mergeCell ref="F1:G2"/>
    <mergeCell ref="D31:F31"/>
    <mergeCell ref="D32:F32"/>
    <mergeCell ref="D36:F36"/>
    <mergeCell ref="D37:F37"/>
    <mergeCell ref="D30:F30"/>
    <mergeCell ref="A4:G4"/>
    <mergeCell ref="A3:G3"/>
    <mergeCell ref="A5:G5"/>
    <mergeCell ref="A6:G6"/>
    <mergeCell ref="A7:G7"/>
    <mergeCell ref="G9:G10"/>
    <mergeCell ref="A9:A10"/>
    <mergeCell ref="B9:B10"/>
    <mergeCell ref="C9:C10"/>
    <mergeCell ref="D9:E9"/>
    <mergeCell ref="F9:F10"/>
  </mergeCells>
  <pageMargins left="0.70763888888888904" right="0.31388888888888899" top="0.35416666666666702" bottom="0.35416666666666702" header="0.31388888888888899" footer="0.31388888888888899"/>
  <pageSetup paperSize="9" scale="90" orientation="landscape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H41"/>
  <sheetViews>
    <sheetView tabSelected="1" topLeftCell="B1" zoomScale="115" zoomScaleNormal="115" workbookViewId="0">
      <selection activeCell="D13" sqref="D13"/>
    </sheetView>
  </sheetViews>
  <sheetFormatPr defaultRowHeight="14.5"/>
  <cols>
    <col min="1" max="1" width="10.1796875" customWidth="1"/>
    <col min="2" max="2" width="61.1796875" customWidth="1"/>
    <col min="3" max="3" width="23.453125" customWidth="1"/>
    <col min="4" max="4" width="21.54296875" customWidth="1"/>
    <col min="5" max="5" width="12.54296875" customWidth="1"/>
    <col min="6" max="6" width="22" customWidth="1"/>
    <col min="7" max="7" width="9"/>
  </cols>
  <sheetData>
    <row r="1" spans="1:8" ht="36.75" customHeight="1">
      <c r="A1" s="11"/>
      <c r="B1" s="11"/>
      <c r="C1" s="11"/>
      <c r="D1" s="11"/>
      <c r="E1" s="11"/>
      <c r="F1" s="90" t="s">
        <v>55</v>
      </c>
      <c r="G1" s="90"/>
      <c r="H1" s="10"/>
    </row>
    <row r="2" spans="1:8" ht="15.5">
      <c r="A2" s="83" t="s">
        <v>0</v>
      </c>
      <c r="B2" s="83"/>
      <c r="C2" s="83"/>
      <c r="D2" s="83"/>
      <c r="E2" s="83"/>
      <c r="F2" s="83"/>
      <c r="G2" s="83"/>
    </row>
    <row r="3" spans="1:8" ht="15.5">
      <c r="A3" s="83" t="s">
        <v>61</v>
      </c>
      <c r="B3" s="83"/>
      <c r="C3" s="83"/>
      <c r="D3" s="83"/>
      <c r="E3" s="83"/>
      <c r="F3" s="83"/>
      <c r="G3" s="83"/>
    </row>
    <row r="4" spans="1:8" ht="15.5">
      <c r="A4" s="83" t="s">
        <v>52</v>
      </c>
      <c r="B4" s="83"/>
      <c r="C4" s="83"/>
      <c r="D4" s="83"/>
      <c r="E4" s="83"/>
      <c r="F4" s="83"/>
      <c r="G4" s="83"/>
    </row>
    <row r="5" spans="1:8" ht="15.5">
      <c r="A5" s="83" t="s">
        <v>62</v>
      </c>
      <c r="B5" s="83"/>
      <c r="C5" s="83"/>
      <c r="D5" s="83"/>
      <c r="E5" s="83"/>
      <c r="F5" s="83"/>
      <c r="G5" s="83"/>
    </row>
    <row r="6" spans="1:8" ht="15.5">
      <c r="A6" s="83" t="s">
        <v>59</v>
      </c>
      <c r="B6" s="83"/>
      <c r="C6" s="83"/>
      <c r="D6" s="83"/>
      <c r="E6" s="83"/>
      <c r="F6" s="83"/>
      <c r="G6" s="83"/>
    </row>
    <row r="7" spans="1:8">
      <c r="A7" s="1"/>
      <c r="B7" s="1"/>
      <c r="C7" s="1"/>
      <c r="D7" s="1"/>
      <c r="E7" s="1"/>
      <c r="F7" s="1"/>
      <c r="G7" s="1"/>
    </row>
    <row r="8" spans="1:8">
      <c r="A8" s="84" t="s">
        <v>45</v>
      </c>
      <c r="B8" s="86" t="s">
        <v>1</v>
      </c>
      <c r="C8" s="84" t="s">
        <v>47</v>
      </c>
      <c r="D8" s="88" t="s">
        <v>46</v>
      </c>
      <c r="E8" s="89"/>
      <c r="F8" s="84" t="s">
        <v>3</v>
      </c>
      <c r="G8" s="84" t="s">
        <v>51</v>
      </c>
    </row>
    <row r="9" spans="1:8" ht="12" customHeight="1">
      <c r="A9" s="85"/>
      <c r="B9" s="87"/>
      <c r="C9" s="85"/>
      <c r="D9" s="44" t="s">
        <v>48</v>
      </c>
      <c r="E9" s="45" t="s">
        <v>2</v>
      </c>
      <c r="F9" s="85"/>
      <c r="G9" s="85"/>
    </row>
    <row r="10" spans="1:8">
      <c r="A10" s="12">
        <v>4</v>
      </c>
      <c r="B10" s="13" t="s">
        <v>4</v>
      </c>
      <c r="C10" s="14" t="s">
        <v>5</v>
      </c>
      <c r="D10" s="14" t="s">
        <v>5</v>
      </c>
      <c r="E10" s="14" t="s">
        <v>5</v>
      </c>
      <c r="F10" s="14" t="s">
        <v>5</v>
      </c>
      <c r="G10" s="14"/>
    </row>
    <row r="11" spans="1:8">
      <c r="A11" s="12" t="s">
        <v>6</v>
      </c>
      <c r="B11" s="13" t="s">
        <v>7</v>
      </c>
      <c r="C11" s="14" t="s">
        <v>5</v>
      </c>
      <c r="D11" s="14" t="s">
        <v>5</v>
      </c>
      <c r="E11" s="14" t="s">
        <v>5</v>
      </c>
      <c r="F11" s="14" t="s">
        <v>5</v>
      </c>
      <c r="G11" s="14"/>
    </row>
    <row r="12" spans="1:8">
      <c r="A12" s="15" t="s">
        <v>8</v>
      </c>
      <c r="B12" s="16" t="s">
        <v>9</v>
      </c>
      <c r="C12" s="17" t="s">
        <v>5</v>
      </c>
      <c r="D12" s="17" t="s">
        <v>5</v>
      </c>
      <c r="E12" s="17" t="s">
        <v>5</v>
      </c>
      <c r="F12" s="17" t="s">
        <v>5</v>
      </c>
      <c r="G12" s="17"/>
    </row>
    <row r="13" spans="1:8">
      <c r="A13" s="15" t="s">
        <v>10</v>
      </c>
      <c r="B13" s="16" t="s">
        <v>11</v>
      </c>
      <c r="C13" s="17" t="s">
        <v>5</v>
      </c>
      <c r="D13" s="17" t="s">
        <v>5</v>
      </c>
      <c r="E13" s="17" t="s">
        <v>5</v>
      </c>
      <c r="F13" s="17" t="s">
        <v>5</v>
      </c>
      <c r="G13" s="17"/>
    </row>
    <row r="14" spans="1:8">
      <c r="A14" s="15" t="s">
        <v>12</v>
      </c>
      <c r="B14" s="16" t="s">
        <v>13</v>
      </c>
      <c r="C14" s="17" t="s">
        <v>5</v>
      </c>
      <c r="D14" s="17" t="s">
        <v>5</v>
      </c>
      <c r="E14" s="17" t="s">
        <v>5</v>
      </c>
      <c r="F14" s="17" t="s">
        <v>5</v>
      </c>
      <c r="G14" s="17"/>
    </row>
    <row r="15" spans="1:8">
      <c r="A15" s="15" t="s">
        <v>14</v>
      </c>
      <c r="B15" s="16" t="s">
        <v>15</v>
      </c>
      <c r="C15" s="14" t="s">
        <v>5</v>
      </c>
      <c r="D15" s="14" t="s">
        <v>5</v>
      </c>
      <c r="E15" s="14" t="s">
        <v>5</v>
      </c>
      <c r="F15" s="14" t="s">
        <v>5</v>
      </c>
      <c r="G15" s="14"/>
    </row>
    <row r="16" spans="1:8">
      <c r="A16" s="15"/>
      <c r="B16" s="18" t="s">
        <v>31</v>
      </c>
      <c r="C16" s="14" t="s">
        <v>5</v>
      </c>
      <c r="D16" s="14" t="s">
        <v>5</v>
      </c>
      <c r="E16" s="14" t="s">
        <v>5</v>
      </c>
      <c r="F16" s="14" t="s">
        <v>5</v>
      </c>
      <c r="G16" s="14"/>
    </row>
    <row r="17" spans="1:7">
      <c r="A17" s="15"/>
      <c r="B17" s="16"/>
      <c r="C17" s="19"/>
      <c r="D17" s="16"/>
      <c r="E17" s="19"/>
      <c r="F17" s="19"/>
      <c r="G17" s="19"/>
    </row>
    <row r="18" spans="1:7">
      <c r="A18" s="12">
        <v>5</v>
      </c>
      <c r="B18" s="13" t="s">
        <v>16</v>
      </c>
      <c r="C18" s="20">
        <f t="shared" ref="C18:D18" si="0">C19+C24</f>
        <v>13860877754</v>
      </c>
      <c r="D18" s="21">
        <f t="shared" si="0"/>
        <v>6499169684</v>
      </c>
      <c r="E18" s="22">
        <f>D18/C18*100</f>
        <v>46.888586706743418</v>
      </c>
      <c r="F18" s="23">
        <f>F19+F24</f>
        <v>7361708070</v>
      </c>
      <c r="G18" s="23"/>
    </row>
    <row r="19" spans="1:7">
      <c r="A19" s="12" t="s">
        <v>17</v>
      </c>
      <c r="B19" s="13" t="s">
        <v>32</v>
      </c>
      <c r="C19" s="20">
        <f>C20+C21</f>
        <v>13829939954</v>
      </c>
      <c r="D19" s="20">
        <f t="shared" ref="D19:F19" si="1">D20+D21</f>
        <v>6468329684</v>
      </c>
      <c r="E19" s="22">
        <f>D19/C19*100</f>
        <v>46.77048277515609</v>
      </c>
      <c r="F19" s="20">
        <f t="shared" si="1"/>
        <v>7361610270</v>
      </c>
      <c r="G19" s="20"/>
    </row>
    <row r="20" spans="1:7">
      <c r="A20" s="15" t="s">
        <v>19</v>
      </c>
      <c r="B20" s="16" t="s">
        <v>20</v>
      </c>
      <c r="C20" s="24">
        <v>7581069859</v>
      </c>
      <c r="D20" s="25">
        <v>3671303181</v>
      </c>
      <c r="E20" s="26">
        <f>D20/C20*100</f>
        <v>48.427243770106507</v>
      </c>
      <c r="F20" s="27">
        <f>C20-D20</f>
        <v>3909766678</v>
      </c>
      <c r="G20" s="27"/>
    </row>
    <row r="21" spans="1:7">
      <c r="A21" s="15" t="s">
        <v>33</v>
      </c>
      <c r="B21" s="16" t="s">
        <v>24</v>
      </c>
      <c r="C21" s="24">
        <v>6248870095</v>
      </c>
      <c r="D21" s="24">
        <v>2797026503</v>
      </c>
      <c r="E21" s="26">
        <f>D21/C21*100</f>
        <v>44.760516068945421</v>
      </c>
      <c r="F21" s="27">
        <f>C21-D21</f>
        <v>3451843592</v>
      </c>
      <c r="G21" s="27"/>
    </row>
    <row r="22" spans="1:7">
      <c r="A22" s="15"/>
      <c r="B22" s="28" t="s">
        <v>34</v>
      </c>
      <c r="C22" s="29">
        <f t="shared" ref="C22:F22" si="2">C19</f>
        <v>13829939954</v>
      </c>
      <c r="D22" s="30">
        <f t="shared" si="2"/>
        <v>6468329684</v>
      </c>
      <c r="E22" s="22">
        <f>D22/C22*100</f>
        <v>46.77048277515609</v>
      </c>
      <c r="F22" s="31">
        <f t="shared" si="2"/>
        <v>7361610270</v>
      </c>
      <c r="G22" s="31"/>
    </row>
    <row r="23" spans="1:7">
      <c r="A23" s="15"/>
      <c r="B23" s="16"/>
      <c r="C23" s="32"/>
      <c r="D23" s="33"/>
      <c r="E23" s="22"/>
      <c r="F23" s="27"/>
      <c r="G23" s="27"/>
    </row>
    <row r="24" spans="1:7">
      <c r="A24" s="12" t="s">
        <v>21</v>
      </c>
      <c r="B24" s="13" t="s">
        <v>35</v>
      </c>
      <c r="C24" s="29">
        <f>SUM(C25:C29)</f>
        <v>30937800</v>
      </c>
      <c r="D24" s="29">
        <f>SUM(D25:D29)</f>
        <v>30840000</v>
      </c>
      <c r="E24" s="22">
        <f>D24/C24*100</f>
        <v>99.683881853266882</v>
      </c>
      <c r="F24" s="29">
        <f>SUM(F25:F27)</f>
        <v>97800</v>
      </c>
      <c r="G24" s="29"/>
    </row>
    <row r="25" spans="1:7">
      <c r="A25" s="15" t="s">
        <v>23</v>
      </c>
      <c r="B25" s="16" t="s">
        <v>36</v>
      </c>
      <c r="C25" s="32">
        <v>0</v>
      </c>
      <c r="D25" s="33">
        <v>0</v>
      </c>
      <c r="E25" s="22"/>
      <c r="F25" s="27">
        <v>0</v>
      </c>
      <c r="G25" s="27"/>
    </row>
    <row r="26" spans="1:7">
      <c r="A26" s="15" t="s">
        <v>25</v>
      </c>
      <c r="B26" s="16" t="s">
        <v>37</v>
      </c>
      <c r="C26" s="80">
        <v>30937800</v>
      </c>
      <c r="D26" s="24">
        <v>30840000</v>
      </c>
      <c r="E26" s="26">
        <f>D26/C26*100</f>
        <v>99.683881853266882</v>
      </c>
      <c r="F26" s="27">
        <f>C26-D26</f>
        <v>97800</v>
      </c>
      <c r="G26" s="27"/>
    </row>
    <row r="27" spans="1:7">
      <c r="A27" s="15" t="s">
        <v>38</v>
      </c>
      <c r="B27" s="34" t="s">
        <v>39</v>
      </c>
      <c r="C27" s="32">
        <v>0</v>
      </c>
      <c r="D27" s="32">
        <v>0</v>
      </c>
      <c r="E27" s="32">
        <v>0</v>
      </c>
      <c r="F27" s="32">
        <v>0</v>
      </c>
      <c r="G27" s="32"/>
    </row>
    <row r="28" spans="1:7">
      <c r="A28" s="15" t="s">
        <v>40</v>
      </c>
      <c r="B28" s="34" t="s">
        <v>41</v>
      </c>
      <c r="C28" s="32"/>
      <c r="D28" s="33"/>
      <c r="E28" s="22"/>
      <c r="F28" s="27"/>
      <c r="G28" s="27"/>
    </row>
    <row r="29" spans="1:7">
      <c r="A29" s="15" t="s">
        <v>42</v>
      </c>
      <c r="B29" s="34" t="s">
        <v>43</v>
      </c>
      <c r="C29" s="32"/>
      <c r="D29" s="33"/>
      <c r="E29" s="22"/>
      <c r="F29" s="27"/>
      <c r="G29" s="27"/>
    </row>
    <row r="30" spans="1:7">
      <c r="A30" s="15"/>
      <c r="B30" s="18" t="s">
        <v>44</v>
      </c>
      <c r="C30" s="29">
        <f t="shared" ref="C30:F30" si="3">C24</f>
        <v>30937800</v>
      </c>
      <c r="D30" s="30">
        <f t="shared" si="3"/>
        <v>30840000</v>
      </c>
      <c r="E30" s="22">
        <f>D30/C30*100</f>
        <v>99.683881853266882</v>
      </c>
      <c r="F30" s="31">
        <f t="shared" si="3"/>
        <v>97800</v>
      </c>
      <c r="G30" s="31"/>
    </row>
    <row r="31" spans="1:7">
      <c r="A31" s="15"/>
      <c r="B31" s="18" t="s">
        <v>27</v>
      </c>
      <c r="C31" s="29">
        <f t="shared" ref="C31:D31" si="4">C24+C19</f>
        <v>13860877754</v>
      </c>
      <c r="D31" s="29">
        <f t="shared" si="4"/>
        <v>6499169684</v>
      </c>
      <c r="E31" s="22">
        <f>D31/C31*100</f>
        <v>46.888586706743418</v>
      </c>
      <c r="F31" s="29">
        <f>F24+F19</f>
        <v>7361708070</v>
      </c>
      <c r="G31" s="29"/>
    </row>
    <row r="32" spans="1:7">
      <c r="A32" s="35"/>
      <c r="B32" s="79"/>
      <c r="C32" s="36">
        <v>0</v>
      </c>
      <c r="D32" s="37">
        <v>0</v>
      </c>
      <c r="E32" s="38">
        <v>0</v>
      </c>
      <c r="F32" s="37">
        <v>0</v>
      </c>
      <c r="G32" s="37"/>
    </row>
    <row r="33" spans="1:7">
      <c r="A33" s="39"/>
      <c r="B33" s="39"/>
      <c r="C33" s="39"/>
      <c r="D33" s="39"/>
      <c r="E33" s="39"/>
      <c r="F33" s="39"/>
      <c r="G33" s="39"/>
    </row>
    <row r="34" spans="1:7">
      <c r="A34" s="39"/>
      <c r="B34" s="39"/>
      <c r="C34" s="39"/>
      <c r="D34" s="82" t="s">
        <v>63</v>
      </c>
      <c r="E34" s="82"/>
      <c r="F34" s="82"/>
      <c r="G34" s="39"/>
    </row>
    <row r="35" spans="1:7">
      <c r="A35" s="39"/>
      <c r="B35" s="39"/>
      <c r="C35" s="39"/>
      <c r="D35" s="81" t="s">
        <v>60</v>
      </c>
      <c r="E35" s="81"/>
      <c r="F35" s="81"/>
      <c r="G35" s="40"/>
    </row>
    <row r="36" spans="1:7">
      <c r="A36" s="39"/>
      <c r="B36" s="39"/>
      <c r="C36" s="39"/>
      <c r="D36" s="81" t="s">
        <v>30</v>
      </c>
      <c r="E36" s="81"/>
      <c r="F36" s="81"/>
      <c r="G36" s="40"/>
    </row>
    <row r="37" spans="1:7">
      <c r="A37" s="39"/>
      <c r="B37" s="39"/>
      <c r="C37" s="39"/>
      <c r="D37" s="40"/>
      <c r="E37" s="40"/>
      <c r="F37" s="41"/>
      <c r="G37" s="41"/>
    </row>
    <row r="38" spans="1:7">
      <c r="A38" s="39"/>
      <c r="B38" s="39"/>
      <c r="C38" s="39"/>
      <c r="D38" s="42"/>
      <c r="E38" s="42"/>
      <c r="F38" s="41"/>
      <c r="G38" s="41"/>
    </row>
    <row r="39" spans="1:7">
      <c r="A39" s="39"/>
      <c r="B39" s="39"/>
      <c r="C39" s="39"/>
      <c r="D39" s="42"/>
      <c r="E39" s="42"/>
      <c r="F39" s="41"/>
      <c r="G39" s="41"/>
    </row>
    <row r="40" spans="1:7">
      <c r="A40" s="39"/>
      <c r="B40" s="39"/>
      <c r="C40" s="39"/>
      <c r="D40" s="91" t="s">
        <v>64</v>
      </c>
      <c r="E40" s="91"/>
      <c r="F40" s="91"/>
      <c r="G40" s="43"/>
    </row>
    <row r="41" spans="1:7">
      <c r="A41" s="39"/>
      <c r="B41" s="39"/>
      <c r="C41" s="39"/>
      <c r="D41" s="81" t="s">
        <v>65</v>
      </c>
      <c r="E41" s="81"/>
      <c r="F41" s="81"/>
      <c r="G41" s="40"/>
    </row>
  </sheetData>
  <mergeCells count="17">
    <mergeCell ref="C8:C9"/>
    <mergeCell ref="F1:G1"/>
    <mergeCell ref="D35:F35"/>
    <mergeCell ref="D36:F36"/>
    <mergeCell ref="D40:F40"/>
    <mergeCell ref="A2:G2"/>
    <mergeCell ref="A3:G3"/>
    <mergeCell ref="A4:G4"/>
    <mergeCell ref="A5:G5"/>
    <mergeCell ref="A6:G6"/>
    <mergeCell ref="A8:A9"/>
    <mergeCell ref="B8:B9"/>
    <mergeCell ref="D41:F41"/>
    <mergeCell ref="D34:F34"/>
    <mergeCell ref="D8:E8"/>
    <mergeCell ref="F8:F9"/>
    <mergeCell ref="G8:G9"/>
  </mergeCells>
  <pageMargins left="0.51180555555555596" right="0.31388888888888899" top="0.35416666666666702" bottom="0.35416666666666702" header="0.31388888888888899" footer="0.31388888888888899"/>
  <pageSetup paperSize="9" scale="85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5"/>
  <sheetData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ColWidth="9" defaultRowHeight="14.5"/>
  <sheetData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Tahun 2016 (LRA 13)</vt:lpstr>
      <vt:lpstr>Tahun 2019LRA64)</vt:lpstr>
      <vt:lpstr>Sheet2</vt:lpstr>
      <vt:lpstr>Sheet3</vt:lpstr>
      <vt:lpstr>'Tahun 2019LRA64)'!Print_Area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pro</dc:creator>
  <cp:lastModifiedBy>pol pp provinsi</cp:lastModifiedBy>
  <cp:lastPrinted>2022-08-01T02:01:22Z</cp:lastPrinted>
  <dcterms:created xsi:type="dcterms:W3CDTF">2015-08-25T06:15:00Z</dcterms:created>
  <dcterms:modified xsi:type="dcterms:W3CDTF">2022-08-01T03:14:57Z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1033-10.2.0.7635</vt:lpwstr>
  </property>
</Properties>
</file>